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AOEV\AA PROJEKTI\02_050 HACCP\03_ANALIZE PV\03_WEB\2025\"/>
    </mc:Choice>
  </mc:AlternateContent>
  <xr:revisionPtr revIDLastSave="0" documentId="13_ncr:1_{828B4F9C-FD1D-41D2-A9E2-AC525C0D83E9}" xr6:coauthVersionLast="47" xr6:coauthVersionMax="47" xr10:uidLastSave="{00000000-0000-0000-0000-000000000000}"/>
  <workbookProtection workbookAlgorithmName="SHA-512" workbookHashValue="q1e4T8IVdRiwy380KTKlKtVYFGLnZjTCLV74o7h3OwFilN3zc+ilTpRFIFoDr3p3I/UcfiurgnMm+YdQVMBWVw==" workbookSaltValue="+pksoctj0o2uzah8Gp6osw==" workbookSpinCount="100000" lockStructure="1"/>
  <bookViews>
    <workbookView xWindow="-120" yWindow="-120" windowWidth="29040" windowHeight="16440" xr2:uid="{E5A500E3-6642-4764-B2F3-13806A8F3996}"/>
  </bookViews>
  <sheets>
    <sheet name="WEB" sheetId="21" r:id="rId1"/>
    <sheet name="Analiza_PV_MBR_OBJAVA" sheetId="9" state="hidden" r:id="rId2"/>
  </sheets>
  <calcPr calcId="191029"/>
  <pivotCaches>
    <pivotCache cacheId="1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9" l="1"/>
  <c r="R14" i="9"/>
  <c r="R15" i="9"/>
  <c r="R10" i="9"/>
  <c r="R11" i="9"/>
  <c r="R12" i="9"/>
  <c r="R13" i="9"/>
  <c r="R23" i="9"/>
  <c r="R28" i="9"/>
  <c r="R29" i="9"/>
  <c r="R24" i="9"/>
  <c r="R25" i="9"/>
  <c r="R26" i="9"/>
  <c r="R27" i="9"/>
  <c r="R30" i="9"/>
  <c r="R35" i="9"/>
  <c r="R36" i="9"/>
  <c r="R31" i="9"/>
  <c r="R32" i="9"/>
  <c r="R33" i="9"/>
  <c r="R34" i="9"/>
  <c r="R37" i="9"/>
  <c r="R42" i="9"/>
  <c r="R43" i="9"/>
  <c r="R38" i="9"/>
  <c r="R39" i="9"/>
  <c r="R40" i="9"/>
  <c r="R41" i="9"/>
  <c r="R44" i="9"/>
  <c r="R49" i="9"/>
  <c r="R50" i="9"/>
  <c r="R45" i="9"/>
  <c r="R46" i="9"/>
  <c r="R47" i="9"/>
  <c r="R48" i="9"/>
  <c r="R51" i="9"/>
  <c r="R56" i="9"/>
  <c r="R57" i="9"/>
  <c r="R52" i="9"/>
  <c r="R53" i="9"/>
  <c r="R54" i="9"/>
  <c r="R55" i="9"/>
  <c r="R71" i="9"/>
  <c r="R72" i="9"/>
  <c r="R73" i="9"/>
  <c r="R74" i="9"/>
  <c r="R75" i="9"/>
  <c r="R76" i="9"/>
  <c r="R77" i="9"/>
  <c r="R78" i="9"/>
  <c r="R79" i="9"/>
  <c r="R80" i="9"/>
  <c r="R58" i="9"/>
  <c r="R66" i="9"/>
  <c r="R67" i="9"/>
  <c r="R68" i="9"/>
  <c r="R69" i="9"/>
  <c r="R70" i="9"/>
  <c r="R59" i="9"/>
  <c r="R60" i="9"/>
  <c r="R61" i="9"/>
  <c r="R62" i="9"/>
  <c r="R63" i="9"/>
  <c r="R64" i="9"/>
  <c r="R65" i="9"/>
  <c r="R81" i="9"/>
  <c r="R86" i="9"/>
  <c r="R87" i="9"/>
  <c r="R82" i="9"/>
  <c r="R83" i="9"/>
  <c r="R84" i="9"/>
  <c r="R85" i="9"/>
  <c r="R93" i="9"/>
  <c r="R94" i="9"/>
  <c r="R88" i="9"/>
  <c r="R90" i="9"/>
  <c r="R91" i="9"/>
  <c r="R92" i="9"/>
  <c r="R89" i="9"/>
  <c r="R2" i="9"/>
  <c r="R7" i="9"/>
  <c r="R8" i="9"/>
  <c r="R3" i="9"/>
  <c r="R4" i="9"/>
  <c r="R5" i="9"/>
  <c r="R6" i="9"/>
  <c r="R16" i="9"/>
  <c r="R21" i="9"/>
  <c r="R22" i="9"/>
  <c r="R17" i="9"/>
  <c r="R18" i="9"/>
  <c r="R19" i="9"/>
  <c r="R20" i="9"/>
  <c r="S9" i="9"/>
  <c r="S14" i="9"/>
  <c r="S15" i="9"/>
  <c r="S10" i="9"/>
  <c r="S11" i="9"/>
  <c r="S12" i="9"/>
  <c r="S13" i="9"/>
  <c r="S23" i="9"/>
  <c r="S28" i="9"/>
  <c r="S29" i="9"/>
  <c r="S24" i="9"/>
  <c r="S25" i="9"/>
  <c r="S26" i="9"/>
  <c r="S27" i="9"/>
  <c r="S30" i="9"/>
  <c r="S35" i="9"/>
  <c r="S36" i="9"/>
  <c r="S31" i="9"/>
  <c r="S32" i="9"/>
  <c r="S33" i="9"/>
  <c r="S34" i="9"/>
  <c r="S37" i="9"/>
  <c r="S42" i="9"/>
  <c r="S43" i="9"/>
  <c r="S38" i="9"/>
  <c r="S39" i="9"/>
  <c r="S40" i="9"/>
  <c r="S41" i="9"/>
  <c r="S44" i="9"/>
  <c r="S49" i="9"/>
  <c r="S50" i="9"/>
  <c r="S45" i="9"/>
  <c r="S46" i="9"/>
  <c r="S47" i="9"/>
  <c r="S48" i="9"/>
  <c r="S51" i="9"/>
  <c r="S56" i="9"/>
  <c r="S57" i="9"/>
  <c r="S52" i="9"/>
  <c r="S53" i="9"/>
  <c r="S54" i="9"/>
  <c r="S55" i="9"/>
  <c r="S71" i="9"/>
  <c r="S72" i="9"/>
  <c r="S73" i="9"/>
  <c r="S74" i="9"/>
  <c r="S75" i="9"/>
  <c r="S76" i="9"/>
  <c r="S77" i="9"/>
  <c r="S78" i="9"/>
  <c r="S79" i="9"/>
  <c r="S80" i="9"/>
  <c r="S58" i="9"/>
  <c r="S66" i="9"/>
  <c r="S67" i="9"/>
  <c r="S68" i="9"/>
  <c r="S69" i="9"/>
  <c r="S70" i="9"/>
  <c r="S59" i="9"/>
  <c r="S60" i="9"/>
  <c r="S61" i="9"/>
  <c r="S62" i="9"/>
  <c r="S63" i="9"/>
  <c r="S64" i="9"/>
  <c r="S65" i="9"/>
  <c r="S81" i="9"/>
  <c r="S86" i="9"/>
  <c r="S87" i="9"/>
  <c r="S82" i="9"/>
  <c r="S83" i="9"/>
  <c r="S84" i="9"/>
  <c r="S85" i="9"/>
  <c r="S93" i="9"/>
  <c r="S94" i="9"/>
  <c r="S88" i="9"/>
  <c r="S90" i="9"/>
  <c r="S91" i="9"/>
  <c r="S92" i="9"/>
  <c r="S89" i="9"/>
  <c r="S2" i="9"/>
  <c r="S7" i="9"/>
  <c r="S8" i="9"/>
  <c r="S3" i="9"/>
  <c r="S4" i="9"/>
  <c r="S5" i="9"/>
  <c r="S6" i="9"/>
  <c r="S16" i="9"/>
  <c r="S21" i="9"/>
  <c r="S22" i="9"/>
  <c r="S17" i="9"/>
  <c r="S18" i="9"/>
  <c r="S19" i="9"/>
  <c r="S20" i="9"/>
  <c r="T9" i="9"/>
  <c r="T14" i="9"/>
  <c r="T15" i="9"/>
  <c r="T10" i="9"/>
  <c r="T11" i="9"/>
  <c r="T12" i="9"/>
  <c r="T13" i="9"/>
  <c r="T23" i="9"/>
  <c r="T28" i="9"/>
  <c r="T29" i="9"/>
  <c r="T24" i="9"/>
  <c r="T25" i="9"/>
  <c r="T26" i="9"/>
  <c r="T27" i="9"/>
  <c r="T30" i="9"/>
  <c r="T35" i="9"/>
  <c r="T36" i="9"/>
  <c r="T31" i="9"/>
  <c r="T32" i="9"/>
  <c r="T33" i="9"/>
  <c r="T34" i="9"/>
  <c r="T37" i="9"/>
  <c r="T42" i="9"/>
  <c r="T43" i="9"/>
  <c r="T38" i="9"/>
  <c r="T39" i="9"/>
  <c r="T40" i="9"/>
  <c r="T41" i="9"/>
  <c r="T44" i="9"/>
  <c r="T49" i="9"/>
  <c r="T50" i="9"/>
  <c r="T45" i="9"/>
  <c r="T46" i="9"/>
  <c r="T47" i="9"/>
  <c r="T48" i="9"/>
  <c r="T51" i="9"/>
  <c r="T56" i="9"/>
  <c r="T57" i="9"/>
  <c r="T52" i="9"/>
  <c r="T53" i="9"/>
  <c r="T54" i="9"/>
  <c r="T55" i="9"/>
  <c r="T71" i="9"/>
  <c r="T72" i="9"/>
  <c r="T73" i="9"/>
  <c r="T74" i="9"/>
  <c r="T75" i="9"/>
  <c r="T76" i="9"/>
  <c r="T77" i="9"/>
  <c r="T78" i="9"/>
  <c r="T79" i="9"/>
  <c r="T80" i="9"/>
  <c r="T58" i="9"/>
  <c r="T66" i="9"/>
  <c r="T67" i="9"/>
  <c r="T68" i="9"/>
  <c r="T69" i="9"/>
  <c r="T70" i="9"/>
  <c r="T59" i="9"/>
  <c r="T60" i="9"/>
  <c r="T61" i="9"/>
  <c r="T62" i="9"/>
  <c r="T63" i="9"/>
  <c r="T64" i="9"/>
  <c r="T65" i="9"/>
  <c r="T81" i="9"/>
  <c r="T86" i="9"/>
  <c r="T87" i="9"/>
  <c r="T82" i="9"/>
  <c r="T83" i="9"/>
  <c r="T84" i="9"/>
  <c r="T85" i="9"/>
  <c r="T93" i="9"/>
  <c r="T94" i="9"/>
  <c r="T88" i="9"/>
  <c r="T90" i="9"/>
  <c r="T91" i="9"/>
  <c r="T92" i="9"/>
  <c r="T89" i="9"/>
  <c r="T2" i="9"/>
  <c r="T7" i="9"/>
  <c r="T8" i="9"/>
  <c r="T3" i="9"/>
  <c r="T4" i="9"/>
  <c r="T5" i="9"/>
  <c r="T6" i="9"/>
  <c r="T16" i="9"/>
  <c r="T21" i="9"/>
  <c r="T22" i="9"/>
  <c r="T17" i="9"/>
  <c r="T18" i="9"/>
  <c r="T19" i="9"/>
  <c r="T20" i="9"/>
  <c r="U9" i="9"/>
  <c r="U14" i="9"/>
  <c r="U15" i="9"/>
  <c r="U10" i="9"/>
  <c r="U11" i="9"/>
  <c r="U12" i="9"/>
  <c r="U13" i="9"/>
  <c r="U23" i="9"/>
  <c r="U28" i="9"/>
  <c r="U29" i="9"/>
  <c r="U24" i="9"/>
  <c r="U25" i="9"/>
  <c r="U26" i="9"/>
  <c r="U27" i="9"/>
  <c r="U30" i="9"/>
  <c r="U35" i="9"/>
  <c r="U36" i="9"/>
  <c r="U31" i="9"/>
  <c r="U32" i="9"/>
  <c r="U33" i="9"/>
  <c r="U34" i="9"/>
  <c r="U37" i="9"/>
  <c r="U42" i="9"/>
  <c r="U43" i="9"/>
  <c r="U38" i="9"/>
  <c r="U39" i="9"/>
  <c r="U40" i="9"/>
  <c r="U41" i="9"/>
  <c r="U44" i="9"/>
  <c r="U49" i="9"/>
  <c r="U50" i="9"/>
  <c r="U45" i="9"/>
  <c r="U46" i="9"/>
  <c r="U47" i="9"/>
  <c r="U48" i="9"/>
  <c r="U51" i="9"/>
  <c r="U56" i="9"/>
  <c r="U57" i="9"/>
  <c r="U52" i="9"/>
  <c r="U53" i="9"/>
  <c r="U54" i="9"/>
  <c r="U55" i="9"/>
  <c r="U71" i="9"/>
  <c r="U72" i="9"/>
  <c r="U73" i="9"/>
  <c r="U74" i="9"/>
  <c r="U75" i="9"/>
  <c r="U76" i="9"/>
  <c r="U77" i="9"/>
  <c r="U78" i="9"/>
  <c r="U79" i="9"/>
  <c r="U80" i="9"/>
  <c r="U58" i="9"/>
  <c r="U66" i="9"/>
  <c r="U67" i="9"/>
  <c r="U68" i="9"/>
  <c r="U69" i="9"/>
  <c r="U70" i="9"/>
  <c r="U59" i="9"/>
  <c r="U60" i="9"/>
  <c r="U61" i="9"/>
  <c r="U62" i="9"/>
  <c r="U63" i="9"/>
  <c r="U64" i="9"/>
  <c r="U65" i="9"/>
  <c r="U81" i="9"/>
  <c r="U86" i="9"/>
  <c r="U87" i="9"/>
  <c r="U82" i="9"/>
  <c r="U83" i="9"/>
  <c r="U84" i="9"/>
  <c r="U85" i="9"/>
  <c r="U93" i="9"/>
  <c r="U94" i="9"/>
  <c r="U88" i="9"/>
  <c r="U90" i="9"/>
  <c r="U91" i="9"/>
  <c r="U92" i="9"/>
  <c r="U89" i="9"/>
  <c r="U2" i="9"/>
  <c r="U7" i="9"/>
  <c r="U8" i="9"/>
  <c r="U3" i="9"/>
  <c r="U4" i="9"/>
  <c r="U5" i="9"/>
  <c r="U6" i="9"/>
  <c r="U16" i="9"/>
  <c r="U21" i="9"/>
  <c r="U22" i="9"/>
  <c r="U17" i="9"/>
  <c r="U18" i="9"/>
  <c r="U19" i="9"/>
  <c r="U20" i="9"/>
  <c r="A3" i="21"/>
</calcChain>
</file>

<file path=xl/sharedStrings.xml><?xml version="1.0" encoding="utf-8"?>
<sst xmlns="http://schemas.openxmlformats.org/spreadsheetml/2006/main" count="1118" uniqueCount="133">
  <si>
    <t>Koda_podsistema</t>
  </si>
  <si>
    <t>Obmocje</t>
  </si>
  <si>
    <t>LabSt</t>
  </si>
  <si>
    <t>MestoOdvzema</t>
  </si>
  <si>
    <t>DatumOdvzema</t>
  </si>
  <si>
    <t>Parameter</t>
  </si>
  <si>
    <t>Rezultat</t>
  </si>
  <si>
    <t>Enota</t>
  </si>
  <si>
    <t>MejnaVrednost</t>
  </si>
  <si>
    <t>Vodovod Radovljica</t>
  </si>
  <si>
    <t>Število kolonij pri 36 °C</t>
  </si>
  <si>
    <t>CFU/mL</t>
  </si>
  <si>
    <t>100</t>
  </si>
  <si>
    <t>Radovljica, Dom M. Langusa, kuhinja, pipa</t>
  </si>
  <si>
    <t>Klor-prosti</t>
  </si>
  <si>
    <t>mg/L</t>
  </si>
  <si>
    <t>/</t>
  </si>
  <si>
    <t>Temperatura vode</t>
  </si>
  <si>
    <t>°C</t>
  </si>
  <si>
    <t>Vonj</t>
  </si>
  <si>
    <t>0</t>
  </si>
  <si>
    <t>CFU/100 mL</t>
  </si>
  <si>
    <t>Escherichia coli</t>
  </si>
  <si>
    <t>Koliformne bakterije</t>
  </si>
  <si>
    <t>Število kolonij pri 22 °C</t>
  </si>
  <si>
    <t>Radovljica, Dom J. Benedika, kuhinja, pipa</t>
  </si>
  <si>
    <t>Amonij</t>
  </si>
  <si>
    <t>&lt;0.02</t>
  </si>
  <si>
    <t>Nitrat</t>
  </si>
  <si>
    <t>50</t>
  </si>
  <si>
    <t>Nitrit</t>
  </si>
  <si>
    <t>Vodovod Radovna - Bled - Lesce</t>
  </si>
  <si>
    <t>Vodovod Kropa - Kamna Gorica</t>
  </si>
  <si>
    <t>&lt;0.01</t>
  </si>
  <si>
    <t>Vodovod Ovsiše - Podnart</t>
  </si>
  <si>
    <t>Oznake vrstic</t>
  </si>
  <si>
    <t>Skupna vsota</t>
  </si>
  <si>
    <t>Ocena</t>
  </si>
  <si>
    <t>SKLADEN</t>
  </si>
  <si>
    <t>Opomba_01</t>
  </si>
  <si>
    <t>Opomba_02</t>
  </si>
  <si>
    <t>Opomba_03</t>
  </si>
  <si>
    <t>Opomba_04</t>
  </si>
  <si>
    <t>Koda_podsistema_obmocje</t>
  </si>
  <si>
    <t>Koda_podsistema_MVR</t>
  </si>
  <si>
    <t>30</t>
  </si>
  <si>
    <t>20</t>
  </si>
  <si>
    <t>40</t>
  </si>
  <si>
    <t xml:space="preserve">(30)(1503)    Vodovod Kropa - Kamna Gorica    </t>
  </si>
  <si>
    <t xml:space="preserve">(40)(1305)    Vodovod Ovsiše - Podnart    </t>
  </si>
  <si>
    <t xml:space="preserve">(20)(1502)    Vodovod Radovljica    </t>
  </si>
  <si>
    <t xml:space="preserve">(20)(1502)    Vodovod Radovna - Bled - Lesce    </t>
  </si>
  <si>
    <t>Mesec</t>
  </si>
  <si>
    <t>Leto</t>
  </si>
  <si>
    <t>Rezultati preizkusov pitne vode na javnem vodovodnem sistemu na območju občine Radovljica:</t>
  </si>
  <si>
    <t>sifra_prameter</t>
  </si>
  <si>
    <t>5</t>
  </si>
  <si>
    <t>ID_zap_KR</t>
  </si>
  <si>
    <t>ID_zap</t>
  </si>
  <si>
    <t>0,03</t>
  </si>
  <si>
    <t>brez posebnosti</t>
  </si>
  <si>
    <t>0,5</t>
  </si>
  <si>
    <t>0,08</t>
  </si>
  <si>
    <t>1</t>
  </si>
  <si>
    <t>2</t>
  </si>
  <si>
    <t>6,7</t>
  </si>
  <si>
    <t>2025</t>
  </si>
  <si>
    <t>Escherichia coli MPN</t>
  </si>
  <si>
    <t>MPN/100 mL</t>
  </si>
  <si>
    <t>Koliformne bakterije MPN</t>
  </si>
  <si>
    <t>NESKLADEN</t>
  </si>
  <si>
    <t>7,4</t>
  </si>
  <si>
    <t>Enterokoki MPN</t>
  </si>
  <si>
    <t>9,2</t>
  </si>
  <si>
    <t>9,3</t>
  </si>
  <si>
    <t>16</t>
  </si>
  <si>
    <t>10147</t>
  </si>
  <si>
    <t>Srednja Dobrava, Gostilna, točilni pult, pipa</t>
  </si>
  <si>
    <t>6,8</t>
  </si>
  <si>
    <t>februar</t>
  </si>
  <si>
    <t>9589</t>
  </si>
  <si>
    <t>vodarna Mravlinc po pripravi, pipa</t>
  </si>
  <si>
    <t>9590</t>
  </si>
  <si>
    <t>Begunje, Osnovna šola Begunje, kuhinja, pipa</t>
  </si>
  <si>
    <t>9591</t>
  </si>
  <si>
    <t>Zapuže, hidrant pri bifeju, pipa</t>
  </si>
  <si>
    <t>9613</t>
  </si>
  <si>
    <t>7,7</t>
  </si>
  <si>
    <t>9614</t>
  </si>
  <si>
    <t>8,2</t>
  </si>
  <si>
    <t>9615</t>
  </si>
  <si>
    <t>vodohran Ledevnica, pipa</t>
  </si>
  <si>
    <t>Tribromometan (bromoform)</t>
  </si>
  <si>
    <t>&lt;2</t>
  </si>
  <si>
    <t>µg/L</t>
  </si>
  <si>
    <t>Barva (436 nm)</t>
  </si>
  <si>
    <t>&lt;0.1</t>
  </si>
  <si>
    <t>m-1</t>
  </si>
  <si>
    <t>2,7</t>
  </si>
  <si>
    <t>Trihalometani (vsota)</t>
  </si>
  <si>
    <t>2,2</t>
  </si>
  <si>
    <t>Bromodiklorometan</t>
  </si>
  <si>
    <t>Dibromoklorometan</t>
  </si>
  <si>
    <t>Permanganatni indeks (oksidativnost)</t>
  </si>
  <si>
    <t>Triklorometan (kloroform)</t>
  </si>
  <si>
    <t>7,8</t>
  </si>
  <si>
    <t>Karbonatna trdota</t>
  </si>
  <si>
    <t>°N</t>
  </si>
  <si>
    <t>Nekarbonatna trdota</t>
  </si>
  <si>
    <t>1,9</t>
  </si>
  <si>
    <t>Skupna trdota</t>
  </si>
  <si>
    <t>11,2</t>
  </si>
  <si>
    <t>pH</t>
  </si>
  <si>
    <t>9,5</t>
  </si>
  <si>
    <t>Električna prevodnost (20°C)</t>
  </si>
  <si>
    <t>339</t>
  </si>
  <si>
    <t>µS/cm</t>
  </si>
  <si>
    <t>2500</t>
  </si>
  <si>
    <t>0,09</t>
  </si>
  <si>
    <t>Motnost</t>
  </si>
  <si>
    <t>NTU</t>
  </si>
  <si>
    <t>9616</t>
  </si>
  <si>
    <t>Posavec, Vrtec Posavec, kuhinja, pipa</t>
  </si>
  <si>
    <t>6,9</t>
  </si>
  <si>
    <t>9617</t>
  </si>
  <si>
    <t>Lancovo, rezervna vrtina Lancovo pred pripravo, pipa</t>
  </si>
  <si>
    <t>40,6</t>
  </si>
  <si>
    <t>10</t>
  </si>
  <si>
    <t>170</t>
  </si>
  <si>
    <t>10146</t>
  </si>
  <si>
    <t>Hraše, Kmetija Legat Hraše, Hraše 34, pipa</t>
  </si>
  <si>
    <t>10148</t>
  </si>
  <si>
    <t>vodohran in črpališče Ovsiše, pipa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</si>
</sst>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1"/>
      <color theme="4" tint="0.7999816888943144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4" fontId="0" fillId="0" borderId="0" xfId="0" applyNumberFormat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4" fillId="2" borderId="0" xfId="0" applyFont="1" applyFill="1" applyAlignment="1" applyProtection="1">
      <alignment horizontal="left"/>
      <protection locked="0"/>
    </xf>
    <xf numFmtId="0" fontId="3" fillId="0" borderId="0" xfId="0" applyFont="1"/>
    <xf numFmtId="0" fontId="0" fillId="0" borderId="0" xfId="0" pivotButton="1" applyProtection="1"/>
    <xf numFmtId="0" fontId="6" fillId="0" borderId="0" xfId="0" applyFont="1" applyFill="1" applyAlignment="1" applyProtection="1">
      <alignment horizontal="left"/>
    </xf>
  </cellXfs>
  <cellStyles count="1">
    <cellStyle name="Navadno" xfId="0" builtinId="0"/>
  </cellStyles>
  <dxfs count="146"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font>
        <color auto="1"/>
      </font>
    </dxf>
    <dxf>
      <font>
        <b/>
      </font>
    </dxf>
    <dxf>
      <fill>
        <patternFill>
          <bgColor theme="4" tint="-0.249977111117893"/>
        </patternFill>
      </fill>
    </dxf>
    <dxf>
      <font>
        <color theme="0"/>
      </font>
    </dxf>
    <dxf>
      <font>
        <b val="0"/>
      </font>
    </dxf>
    <dxf>
      <font>
        <b/>
      </font>
    </dxf>
    <dxf>
      <font>
        <b/>
      </font>
    </dxf>
    <dxf>
      <font>
        <sz val="12"/>
      </font>
    </dxf>
    <dxf>
      <fill>
        <patternFill patternType="solid">
          <bgColor rgb="FF009999"/>
        </patternFill>
      </fill>
    </dxf>
    <dxf>
      <font>
        <color theme="0"/>
      </font>
    </dxf>
    <dxf>
      <font>
        <sz val="14"/>
      </font>
    </dxf>
    <dxf>
      <protection locked="1"/>
    </dxf>
    <dxf>
      <protection locked="1"/>
    </dxf>
    <dxf>
      <protection locked="1"/>
    </dxf>
    <dxf>
      <protection locked="0"/>
    </dxf>
    <dxf>
      <fill>
        <patternFill patternType="solid">
          <bgColor theme="0" tint="-0.14999847407452621"/>
        </patternFill>
      </fill>
    </dxf>
    <dxf>
      <fill>
        <patternFill>
          <bgColor auto="1"/>
        </patternFill>
      </fill>
    </dxf>
    <dxf>
      <font>
        <color theme="4" tint="0.79998168889431442"/>
      </font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font>
        <b/>
      </font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9" formatCode="d/mm/yyyy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color theme="4" tint="0.79998168889431442"/>
      </font>
    </dxf>
    <dxf>
      <fill>
        <patternFill>
          <bgColor auto="1"/>
        </patternFill>
      </fill>
    </dxf>
    <dxf>
      <fill>
        <patternFill patternType="solid">
          <bgColor theme="0" tint="-0.14999847407452621"/>
        </patternFill>
      </fill>
    </dxf>
    <dxf>
      <protection locked="0"/>
    </dxf>
    <dxf>
      <protection locked="1"/>
    </dxf>
    <dxf>
      <protection locked="1"/>
    </dxf>
    <dxf>
      <protection locked="1"/>
    </dxf>
    <dxf>
      <font>
        <sz val="14"/>
      </font>
    </dxf>
    <dxf>
      <font>
        <color theme="0"/>
      </font>
    </dxf>
    <dxf>
      <fill>
        <patternFill patternType="solid">
          <bgColor rgb="FF009999"/>
        </patternFill>
      </fill>
    </dxf>
    <dxf>
      <font>
        <sz val="12"/>
      </font>
    </dxf>
    <dxf>
      <font>
        <b/>
      </font>
    </dxf>
    <dxf>
      <font>
        <b/>
      </font>
    </dxf>
    <dxf>
      <font>
        <b val="0"/>
      </font>
    </dxf>
    <dxf>
      <font>
        <color theme="0"/>
      </font>
    </dxf>
    <dxf>
      <fill>
        <patternFill>
          <bgColor theme="4" tint="-0.249977111117893"/>
        </patternFill>
      </fill>
    </dxf>
    <dxf>
      <font>
        <b/>
      </font>
    </dxf>
    <dxf>
      <font>
        <color auto="1"/>
      </font>
    </dxf>
  </dxfs>
  <tableStyles count="0" defaultTableStyle="TableStyleMedium2" defaultPivotStyle="PivotStyleLight16"/>
  <colors>
    <mruColors>
      <color rgb="FFFFFFCC"/>
      <color rgb="FFFFFFF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jan Gašperin" refreshedDate="45720.492478935186" createdVersion="8" refreshedVersion="8" minRefreshableVersion="3" recordCount="93" xr:uid="{8B0DD94C-A58B-4392-98E5-3A8732A116DF}">
  <cacheSource type="worksheet">
    <worksheetSource name="Analiza_PV_MBR_OBJAVA"/>
  </cacheSource>
  <cacheFields count="21">
    <cacheField name="Koda_podsistema" numFmtId="0">
      <sharedItems containsSemiMixedTypes="0" containsString="0" containsNumber="1" containsInteger="1" minValue="1305" maxValue="1503"/>
    </cacheField>
    <cacheField name="Koda_podsistema_obmocje" numFmtId="0">
      <sharedItems/>
    </cacheField>
    <cacheField name="Koda_podsistema_MVR" numFmtId="0">
      <sharedItems containsBlank="1"/>
    </cacheField>
    <cacheField name="Obmocje" numFmtId="0">
      <sharedItems/>
    </cacheField>
    <cacheField name="LabSt" numFmtId="0">
      <sharedItems/>
    </cacheField>
    <cacheField name="MestoOdvzema" numFmtId="0">
      <sharedItems/>
    </cacheField>
    <cacheField name="DatumOdvzema" numFmtId="14">
      <sharedItems containsSemiMixedTypes="0" containsNonDate="0" containsDate="1" containsString="0" minDate="2025-02-03T00:00:00" maxDate="2025-02-06T00:00:00"/>
    </cacheField>
    <cacheField name="Parameter" numFmtId="0">
      <sharedItems/>
    </cacheField>
    <cacheField name="Rezultat" numFmtId="0">
      <sharedItems/>
    </cacheField>
    <cacheField name="Enota" numFmtId="0">
      <sharedItems containsBlank="1"/>
    </cacheField>
    <cacheField name="MejnaVrednost" numFmtId="0">
      <sharedItems/>
    </cacheField>
    <cacheField name="Ocena" numFmtId="0">
      <sharedItems/>
    </cacheField>
    <cacheField name="Mesec" numFmtId="0">
      <sharedItems/>
    </cacheField>
    <cacheField name="Leto" numFmtId="0">
      <sharedItems/>
    </cacheField>
    <cacheField name="sifra_prameter" numFmtId="0">
      <sharedItems containsSemiMixedTypes="0" containsString="0" containsNumber="1" containsInteger="1" minValue="381" maxValue="2486"/>
    </cacheField>
    <cacheField name="ID_zap_KR" numFmtId="0">
      <sharedItems containsString="0" containsBlank="1" containsNumber="1" containsInteger="1" minValue="1" maxValue="18"/>
    </cacheField>
    <cacheField name="ID_zap" numFmtId="0">
      <sharedItems containsSemiMixedTypes="0" containsString="0" containsNumber="1" containsInteger="1" minValue="20" maxValue="101"/>
    </cacheField>
    <cacheField name="Opomba_01" numFmtId="0">
      <sharedItems count="403">
        <s v="Datum: 5.02.2025 *** Lab. Št: 10146*** Odzemno mesto: Hraše, Kmetija Legat Hraše, Hraše 34, pipa"/>
        <s v="Datum: 5.02.2025 *** Lab. Št: 10147*** Odzemno mesto: Srednja Dobrava, Gostilna, točilni pult, pipa"/>
        <s v="Datum: 5.02.2025 *** Lab. Št: 10148*** Odzemno mesto: vodohran in črpališče Ovsiše, pipa"/>
        <s v="Datum: 3.02.2025 *** Lab. Št: 9589*** Odzemno mesto: vodarna Mravlinc po pripravi, pipa"/>
        <s v="Datum: 3.02.2025 *** Lab. Št: 9590*** Odzemno mesto: Begunje, Osnovna šola Begunje, kuhinja, pipa"/>
        <s v="Datum: 3.02.2025 *** Lab. Št: 9591*** Odzemno mesto: Zapuže, hidrant pri bifeju, pipa"/>
        <s v="Datum: 4.02.2025 *** Lab. Št: 9613*** Odzemno mesto: Radovljica, Dom M. Langusa, kuhinja, pipa"/>
        <s v="Datum: 4.02.2025 *** Lab. Št: 9614*** Odzemno mesto: Radovljica, Dom J. Benedika, kuhinja, pipa"/>
        <s v="Datum: 4.02.2025 *** Lab. Št: 9615*** Odzemno mesto: vodohran Ledevnica, pipa"/>
        <s v="Datum: 4.02.2025 *** Lab. Št: 9616*** Odzemno mesto: Posavec, Vrtec Posavec, kuhinja, pipa"/>
        <s v="Datum: 4.02.2025 *** Lab. Št: 9617*** Odzemno mesto: Lancovo, rezervna vrtina Lancovo pred pripravo, pipa"/>
        <s v="Datum: 22.01.2025 *** Lab. Št: 5286*** Odzemno mesto: Radovljica, Dom M. Langusa, kuhinja, pipa" u="1"/>
        <s v="Datum: 22.01.2025 *** Lab. Št: 5287*** Odzemno mesto: Radovljica, Dom J. Benedika, kuhinja, pipa" u="1"/>
        <s v="Datum: 22.01.2025 *** Lab. Št: 5289*** Odzemno mesto: Zg. Lancovo, Trgovina, pipa" u="1"/>
        <s v="Datum: 23.01.2025 *** Lab. Št: 5295*** Odzemno mesto: Lesce, Vrtec Lesce, kuhinja, pipa" u="1"/>
        <s v="Datum: 23.01.2025 *** Lab. Št: 5296*** Odzemno mesto: Lesce, Bife Žito Gorenjka, točilni pult, pipa" u="1"/>
        <s v="Datum: 23.01.2025 *** Lab. Št: 5298*** Odzemno mesto: vodarna Mravlinc pred pripravo, pipa" u="1"/>
        <s v="Datum: 22.01.2025 *** Lab. Št: 5323*** Odzemno mesto: zajetje Hipodrom Lesce, rezervni vodni vir, pipa" u="1"/>
        <s v="Datum: 23.01.2025 *** Lab. Št: 5897*** Odzemno mesto: Kropa, Vrtec Kropa, kuhinja, pipa" u="1"/>
        <s v="Datum: 23.01.2025 *** Lab. Št: 5898*** Odzemno mesto: zajetje Špik, rezervni vodni vir" u="1"/>
        <s v="Datum: 23.01.2025 *** Lab. Št: 5899*** Odzemno mesto: vodarna Kropa pred pripravo, pipa" u="1"/>
        <s v="Datum: 24.01.2025 *** Lab. Št: 5909*** Odzemno mesto: vodarna črpališče Babji mlin po pripravi, pipa" u="1"/>
        <s v="Datum: 24.01.2025 *** Lab. Št: 5910*** Odzemno mesto: zajetje Babji mlin 2" u="1"/>
        <s v="Datum: 24.01.2025 *** Lab. Št: 5910*** Odzemno mesto: zajetje Babji mlin 2 - pred pripravo" u="1"/>
        <s v="Datum: 24.01.2025 *** Lab. Št: 5911*** Odzemno mesto: zajetje Babji mlin 1" u="1"/>
        <s v="Datum: 24.01.2025 *** Lab. Št: 5911*** Odzemno mesto: zajetje Babji mlin 1 - pred pripravo" u="1"/>
        <s v="Datum: 24.01.2025 *** Lab. Št: 5912*** Odzemno mesto: Ovsiše, Osnovna šola Ovsiše, kuhinja, pipa" u="1"/>
        <s v="Datum: 4.11.2024 *** Lab. Št: 116488*** Odzemno mesto: vodarna Mravlinc po pripravi, pipa" u="1"/>
        <s v="Datum: 4.11.2024 *** Lab. Št: 116489*** Odzemno mesto: vodohran Ledevnica, pipa" u="1"/>
        <s v="Datum: 4.11.2024 *** Lab. Št: 116490*** Odzemno mesto: Radovljica, Dom M. Langusa, kuhinja, pipa" u="1"/>
        <s v="Datum: 4.11.2024 *** Lab. Št: 116491*** Odzemno mesto: Radovljica, Dom J. Benedika, kuhinja, pipa" u="1"/>
        <s v="Datum: 4.11.2024 *** Lab. Št: 116492*** Odzemno mesto: zajetje Hipodrom Lesce, rezervni vodni vir, pipa" u="1"/>
        <s v="Datum: 4.11.2024 *** Lab. Št: 116493*** Odzemno mesto: Begunje, Gostilna Tavčar, točilni pult, pipa" u="1"/>
        <s v="Datum: 4.11.2024 *** Lab. Št: 116494*** Odzemno mesto: Zapuže, hidrant pri bifeju, pipa" u="1"/>
        <s v="Datum: 4.11.2024 *** Lab. Št: 116495*** Odzemno mesto: Posavec, Vrtec Posavec, kuhinja, pipa" u="1"/>
        <s v="Datum: 4.11.2024 *** Lab. Št: 116496*** Odzemno mesto: Brezje, Vipi, pipa" u="1"/>
        <s v="Datum: 4.11.2024 *** Lab. Št: 116497*** Odzemno mesto: Mošnje, Drevesnica Resje, pipa" u="1"/>
        <s v="Datum: 4.11.2024 *** Lab. Št: 116498*** Odzemno mesto: vodohran Brda, pipa" u="1"/>
        <s v="Datum: 4.11.2024 *** Lab. Št: 116499*** Odzemno mesto: Zg. Lancovo, Trgovina, pipa" u="1"/>
        <s v="Datum: 7.11.2024 *** Lab. Št: 117679*** Odzemno mesto: Lesce, Vrtec Lesce, kuhinja, pipa" u="1"/>
        <s v="Datum: 7.11.2024 *** Lab. Št: 117680*** Odzemno mesto: Lesce, Mesarija Mlinarič, pipa" u="1"/>
        <s v="Datum: 7.11.2024 *** Lab. Št: 117681*** Odzemno mesto: vodarna črpališče Babji mlin po pripravi, pipa" u="1"/>
        <s v="Datum: 7.11.2024 *** Lab. Št: 117682*** Odzemno mesto: Podnart, Gostilna Joštov hram, točilni pult, pipa" u="1"/>
        <s v="Datum: 7.11.2024 *** Lab. Št: 117683*** Odzemno mesto: Ovsiše, Osnovna šola Ovsiše, kuhinja, pipa" u="1"/>
        <s v="Datum: 7.11.2024 *** Lab. Št: 117684*** Odzemno mesto: Kropa, C.Bar, točilni pult, pipa" u="1"/>
        <s v="Datum: 7.11.2024 *** Lab. Št: 117685*** Odzemno mesto: Lipnica, Osnovna šola Staneta Žagarja Lipnica, kuhinja, pipa" u="1"/>
        <s v="Datum: 7.11.2024 *** Lab. Št: 117686*** Odzemno mesto: Srednja Dobrava, Gostilna, točilni pult, pipa" u="1"/>
        <s v="Datum: 2.10.2024 *** Lab. Št: 104132*** Odzemno mesto: vodarna Mravlinc po pripravi, pipa" u="1"/>
        <s v="Datum: 2.10.2024 *** Lab. Št: 104133*** Odzemno mesto: vodohran Ledevnica, pipa" u="1"/>
        <s v="Datum: 2.10.2024 *** Lab. Št: 104134*** Odzemno mesto: Begunje, Osnovna šola Begunje, kuhinja, pipa" u="1"/>
        <s v="Datum: 2.10.2024 *** Lab. Št: 104135*** Odzemno mesto: Radovljica, Dom M. Langusa, kuhinja, pipa" u="1"/>
        <s v="Datum: 2.10.2024 *** Lab. Št: 104136*** Odzemno mesto: Radovljica, Dom J. Benedika, kuhinja, pipa" u="1"/>
        <s v="Datum: 2.10.2024 *** Lab. Št: 104137*** Odzemno mesto: zajetje Hipodrom Lesce, rezervni vodni vir, pipa" u="1"/>
        <s v="Datum: 2.10.2024 *** Lab. Št: 104138*** Odzemno mesto: Srednja vas, Promas, d.o.o., pipa" u="1"/>
        <s v="Datum: 2.10.2024 *** Lab. Št: 104139*** Odzemno mesto: Posavec, Vrtec Posavec, kuhinja, pipa" u="1"/>
        <s v="Datum: 2.10.2024 *** Lab. Št: 104140*** Odzemno mesto: Mošnje, Drevesnica Resje, pipa" u="1"/>
        <s v="Datum: 2.10.2024 *** Lab. Št: 104141*** Odzemno mesto: vodarna Draga po pripravi, pipa" u="1"/>
        <s v="Datum: 3.10.2024 *** Lab. Št: 104559*** Odzemno mesto: hidrant pri stanovanjski hiši Zaloše 20, pipa" u="1"/>
        <s v="Datum: 3.10.2024 *** Lab. Št: 104560*** Odzemno mesto: vodarna Zaloše po pripravi, pipa" u="1"/>
        <s v="Datum: 3.10.2024 *** Lab. Št: 104564*** Odzemno mesto: Dobravica, Dobravica 5, kuhinja, pipa" u="1"/>
        <s v="Datum: 3.10.2024 *** Lab. Št: 104565*** Odzemno mesto: vodarna Dobravica po pripravi, pipa" u="1"/>
        <s v="Datum: 4.10.2024 *** Lab. Št: 105119*** Odzemno mesto: Lesce, Vrtec Lesce, kuhinja, pipa" u="1"/>
        <s v="Datum: 4.10.2024 *** Lab. Št: 105120*** Odzemno mesto: Hraše, Kmetija Legat Hraše, Hraše 34, pipa" u="1"/>
        <s v="Datum: 4.10.2024 *** Lab. Št: 105121*** Odzemno mesto: vodohran in črpališče Ovsiše, pipa" u="1"/>
        <s v="Datum: 4.10.2024 *** Lab. Št: 105122*** Odzemno mesto: vodarna črpališče Babji mlin po pripravi, pipa" u="1"/>
        <s v="Datum: 4.10.2024 *** Lab. Št: 105123*** Odzemno mesto: Ovsiše, Osnovna šola Ovsiše, kuhinja, pipa" u="1"/>
        <s v="Datum: 4.10.2024 *** Lab. Št: 105126*** Odzemno mesto: Kropa, Vrtec Kropa, kuhinja, pipa" u="1"/>
        <s v="Datum: 4.10.2024 *** Lab. Št: 105127*** Odzemno mesto: vodarna Kropa po pripravi, pipa" u="1"/>
        <s v="Datum: 4.10.2024 *** Lab. Št: 105128*** Odzemno mesto: vodohran Rovte, pipa" u="1"/>
        <s v="Datum: 4.10.2024 *** Lab. Št: 105129*** Odzemno mesto: Kamna Gorica, Gostilna Mlin, točilni pult, pipa" u="1"/>
        <s v="Datum: 2.09.2024 *** Lab. Št: 90384*** Odzemno mesto: vodohran Ledevnica, pipa" u="1"/>
        <s v="Datum: 2.09.2024 *** Lab. Št: 90385*** Odzemno mesto: Begunje, Osnovna šola Begunje, kuhinja, pipa" u="1"/>
        <s v="Datum: 2.09.2024 *** Lab. Št: 90386*** Odzemno mesto: Radovljica, Dom M. Langusa, kuhinja, pipa" u="1"/>
        <s v="Datum: 2.09.2024 *** Lab. Št: 90387*** Odzemno mesto: Radovljica, Dom J. Benedika, kuhinja, pipa" u="1"/>
        <s v="Datum: 2.09.2024 *** Lab. Št: 90388*** Odzemno mesto: Zapuže, Bife, točilni pult, pipa" u="1"/>
        <s v="Datum: 2.09.2024 *** Lab. Št: 90389*** Odzemno mesto: Begunje, Gostilna Tavčar, točilni pult, pipa" u="1"/>
        <s v="Datum: 2.09.2024 *** Lab. Št: 90390*** Odzemno mesto: Brezje, Vipi, pipa" u="1"/>
        <s v="Datum: 2.09.2024 *** Lab. Št: 90391*** Odzemno mesto: vodohran Brda, pipa" u="1"/>
        <s v="Datum: 2.09.2024 *** Lab. Št: 90392*** Odzemno mesto: zajetje Hipodrom Lesce, rezervni vodni vir, pipa" u="1"/>
        <s v="Datum: 3.09.2024 *** Lab. Št: 91444*** Odzemno mesto: Lesce, Vrtec Lesce, kuhinja, pipa" u="1"/>
        <s v="Datum: 3.09.2024 *** Lab. Št: 91445*** Odzemno mesto: Lesce, Bife Žito Gorenjka, točilni pult, pipa" u="1"/>
        <s v="Datum: 3.09.2024 *** Lab. Št: 91446*** Odzemno mesto: Kropa, Vrtec Kropa, kuhinja, pipa" u="1"/>
        <s v="Datum: 3.09.2024 *** Lab. Št: 91447*** Odzemno mesto: Kamna Gorica, Gostilna Mlin, točilni pult, pipa" u="1"/>
        <s v="Datum: 3.09.2024 *** Lab. Št: 91448*** Odzemno mesto: Srednja Dobrava, Gostilna, točilni pult, pipa" u="1"/>
        <s v="Datum: 3.09.2024 *** Lab. Št: 91449*** Odzemno mesto: vodarna črpališče Babji mlin po pripravi, pipa" u="1"/>
        <s v="Datum: 3.09.2024 *** Lab. Št: 91450*** Odzemno mesto: Podnart, Gostilna Joštov hram, točilni pult, pipa" u="1"/>
        <s v="Datum: 3.09.2024 *** Lab. Št: 91451*** Odzemno mesto: Ovsiše, Osnovna šola Ovsiše, kuhinja, pipa" u="1"/>
        <s v="Datum: 1.08.2024 *** Lab. Št: 80332*** Odzemno mesto: hidrant pri stanovanjski hiši Zaloše 20, pipa" u="1"/>
        <s v="Datum: 1.08.2024 *** Lab. Št: 80333*** Odzemno mesto: vodarna Zaloše po pripravi, pipa" u="1"/>
        <s v="Datum: 1.08.2024 *** Lab. Št: 80334*** Odzemno mesto: vodarna Mravljinc po pripravi, pipa" u="1"/>
        <s v="Datum: 1.08.2024 *** Lab. Št: 80335*** Odzemno mesto: vodohran Ledevnica, pipa" u="1"/>
        <s v="Datum: 1.08.2024 *** Lab. Št: 80336*** Odzemno mesto: Radovljica, Dom M. Langusa, kuhinja, pipa" u="1"/>
        <s v="Datum: 1.08.2024 *** Lab. Št: 80337*** Odzemno mesto: Radovljica, Dom J. Benedika, kuhinja, pipa" u="1"/>
        <s v="Datum: 1.08.2024 *** Lab. Št: 80338*** Odzemno mesto: Zapuže, Bife, točilni pult, pipa" u="1"/>
        <s v="Datum: 1.08.2024 *** Lab. Št: 80339*** Odzemno mesto: Srednja vas, Promas, d.o.o., pipa" u="1"/>
        <s v="Datum: 1.08.2024 *** Lab. Št: 80340*** Odzemno mesto: Mošnje, Drevesnica Resje, pipa" u="1"/>
        <s v="Datum: 1.08.2024 *** Lab. Št: 80341*** Odzemno mesto: vodarna Dobravica po pripravi, pipa" u="1"/>
        <s v="Datum: 1.08.2024 *** Lab. Št: 80342*** Odzemno mesto: Dobravica, Dobravica 3, kuhinja, pipa" u="1"/>
        <s v="Datum: 5.08.2024 *** Lab. Št: 81379*** Odzemno mesto: Lesce, Vrtec Lesce, kuhinja, pipa" u="1"/>
        <s v="Datum: 5.08.2024 *** Lab. Št: 81380*** Odzemno mesto: Studenčice, Trgovina Flis, pipa" u="1"/>
        <s v="Datum: 5.08.2024 *** Lab. Št: 81381*** Odzemno mesto: vodohran Rovte, pipa" u="1"/>
        <s v="Datum: 5.08.2024 *** Lab. Št: 81382*** Odzemno mesto: Lipnica, Osnovna šola Staneta Žagarja Lipnica, kuhinja, pipa" u="1"/>
        <s v="Datum: 5.08.2024 *** Lab. Št: 81383*** Odzemno mesto: Srednja Dobrava, Gostilna, točilni pult, pipa" u="1"/>
        <s v="Datum: 5.08.2024 *** Lab. Št: 81384*** Odzemno mesto: vodarna črpališče Babji mlin po pripravi, pipa" u="1"/>
        <s v="Datum: 5.08.2024 *** Lab. Št: 81385*** Odzemno mesto: vodohran in črpališče Ovsiše, pipa" u="1"/>
        <s v="Datum: 5.08.2024 *** Lab. Št: 81386*** Odzemno mesto: Ovsiše, Osnovna šola Ovsiše, kuhinja, pipa" u="1"/>
        <s v="Datum: 5.08.2024 *** Lab. Št: 81821*** Odzemno mesto: zajetje Hipodrom Lesce, rezervni vodni vir, pipa" u="1"/>
        <s v="Datum: 5.08.2024 *** Lab. Št: 81826*** Odzemno mesto: zajetje Dobravica, pipa" u="1"/>
        <s v="Datum: 3.06.2024 *** Lab. Št: 56915*** Odzemno mesto: Lesce, Vrtec Lesce, kuhinja, pipa" u="1"/>
        <s v="Datum: 3.06.2024 *** Lab. Št: 56916*** Odzemno mesto: Hraše, Kmetija Legat Hraše, Hraše 34, pipa" u="1"/>
        <s v="Datum: 3.06.2024 *** Lab. Št: 56917*** Odzemno mesto: Kropa, C.Bar, točilni pult, pipa" u="1"/>
        <s v="Datum: 3.06.2024 *** Lab. Št: 56918*** Odzemno mesto: Srednja Dobrava, Gostilna, točilni pult, pipa" u="1"/>
        <s v="Datum: 3.06.2024 *** Lab. Št: 56919*** Odzemno mesto: vodarna Kropa po pripravi, pipa" u="1"/>
        <s v="Datum: 3.06.2024 *** Lab. Št: 56920*** Odzemno mesto: vodarna črpališče Babji mlin po pripravi, pipa" u="1"/>
        <s v="Datum: 3.06.2024 *** Lab. Št: 56921*** Odzemno mesto: vodohran in črpališče Ovsiše, pipa" u="1"/>
        <s v="Datum: 3.06.2024 *** Lab. Št: 56922*** Odzemno mesto: Ovsiše, Osnovna šola Ovsiše, kuhinja, pipa" u="1"/>
        <s v="Datum: 3.06.2024 *** Lab. Št: 56923*** Odzemno mesto: vodarna Dobravica po pripravi, pipa" u="1"/>
        <s v="Datum: 3.06.2024 *** Lab. Št: 56924*** Odzemno mesto: Dobravica, Dobravica 5, kuhinja, pipa" u="1"/>
        <s v="Datum: 3.06.2024 *** Lab. Št: 56925*** Odzemno mesto: vodohran Ledevnica, pipa" u="1"/>
        <s v="Datum: 3.06.2024 *** Lab. Št: 56926*** Odzemno mesto: Radovljica, Dom M. Langusa, kuhinja, pipa" u="1"/>
        <s v="Datum: 3.06.2024 *** Lab. Št: 56927*** Odzemno mesto: Radovljica, Dom J. Benedika, kuhinja, pipa" u="1"/>
        <s v="Datum: 3.06.2024 *** Lab. Št: 56928*** Odzemno mesto: zajetje Hipodrom Lesce, rezervni vodni vir, pipa" u="1"/>
        <s v="Datum: 3.06.2024 *** Lab. Št: 56929*** Odzemno mesto: Zg. Lancovo, Trgovina, pipa" u="1"/>
        <s v="Datum: 3.06.2024 *** Lab. Št: 56930*** Odzemno mesto: Mošnje, Drevesnica Resje, pipa" u="1"/>
        <s v="Datum: 3.06.2024 *** Lab. Št: 56931*** Odzemno mesto: Zapuže, Bife, točilni pult, pipa" u="1"/>
        <s v="Datum: 3.06.2024 *** Lab. Št: 56932*** Odzemno mesto: Begunje, Gostilna Tavčar, točilni pult, pipa" u="1"/>
        <s v="Datum: 3.06.2024 *** Lab. Št: 56933*** Odzemno mesto: vodarna Mravljinc po pripravi, pipa" u="1"/>
        <s v="Datum: 3.06.2024 *** Lab. Št: 56934*** Odzemno mesto: hidrant pri stanovanjski hiši Zaloše 20, pipa" u="1"/>
        <s v="Datum: 3.06.2024 *** Lab. Št: 56935*** Odzemno mesto: vodarna Zaloše po pripravi, pipa" u="1"/>
        <s v="Datum: 17.06.2024 *** Lab. Št: 64552*** Odzemno mesto: Kamna Gorica, končni izpust pri stanovanjski hiši Kamna Gorica 106, pipa" u="1"/>
        <s v="Datum: 3.05.2024 *** Lab. Št: 41442*** Odzemno mesto: Ovsiše, Osnovna šola Ovsiše, kuhinja, pipa" u="1"/>
        <s v="Datum: 3.05.2024 *** Lab. Št: 41443*** Odzemno mesto: Podnart, Gostilna Joštov hram, točilni pult, pipa" u="1"/>
        <s v="Datum: 3.05.2024 *** Lab. Št: 41444*** Odzemno mesto: vodarna črpališče Babji mlin po pripravi, pipa" u="1"/>
        <s v="Datum: 3.05.2024 *** Lab. Št: 41445*** Odzemno mesto: Lesce, Vrtec Lesce, kuhinja, pipa" u="1"/>
        <s v="Datum: 3.05.2024 *** Lab. Št: 41446*** Odzemno mesto: Lesce, Bife Žito Gorenjka, točilni pult, pipa" u="1"/>
        <s v="Datum: 3.05.2024 *** Lab. Št: 41448*** Odzemno mesto: vodarna Dobravica po pripravi, pipa" u="1"/>
        <s v="Datum: 3.05.2024 *** Lab. Št: 41449*** Odzemno mesto: Dobravica, Dobravica 5, kuhinja, pipa" u="1"/>
        <s v="Datum: 3.05.2024 *** Lab. Št: 41450*** Odzemno mesto: vodarna Mravljinc po pripravi, pipa" u="1"/>
        <s v="Datum: 3.05.2024 *** Lab. Št: 41451*** Odzemno mesto: vodohran Ledevnica, pipa" u="1"/>
        <s v="Datum: 3.05.2024 *** Lab. Št: 41452*** Odzemno mesto: Begunje, Osnovna šola Begunje, kuhinja, pipa" u="1"/>
        <s v="Datum: 3.05.2024 *** Lab. Št: 41453*** Odzemno mesto: Radovljica, Dom M. Langusa, kuhinja, pipa" u="1"/>
        <s v="Datum: 3.05.2024 *** Lab. Št: 41454*** Odzemno mesto: Radovljica, Dom J. Benedika, kuhinja, pipa" u="1"/>
        <s v="Datum: 3.05.2024 *** Lab. Št: 41455*** Odzemno mesto: zajetje Hipodrom Lesce, rezervni vodni vir, pipa" u="1"/>
        <s v="Datum: 3.05.2024 *** Lab. Št: 41456*** Odzemno mesto: Brezje, Vipi, pipa" u="1"/>
        <s v="Datum: 3.05.2024 *** Lab. Št: 41457*** Odzemno mesto: Begunje, Gostilna Tavčar, točilni pult, pipa" u="1"/>
        <s v="Datum: 3.05.2024 *** Lab. Št: 41458*** Odzemno mesto: Kropa, Vrtec Kropa, kuhinja, pipa" u="1"/>
        <s v="Datum: 3.05.2024 *** Lab. Št: 41459*** Odzemno mesto: Kropa, C.Bar, točilni pult, pipa" u="1"/>
        <s v="Datum: 3.05.2024 *** Lab. Št: 41460*** Odzemno mesto: Lipnica, Osnovna šola Staneta Žagarja Lipnica, kuhinja, pipa" u="1"/>
        <s v="Datum: 3.05.2024 *** Lab. Št: 41461*** Odzemno mesto: hidrant pri stanovanjski hiši Zaloše 20, pipa" u="1"/>
        <s v="Datum: 3.05.2024 *** Lab. Št: 41462*** Odzemno mesto: vodarna Zaloše po pripravi, pipa" u="1"/>
        <s v="Datum: 10.05.2024 *** Lab. Št: 48540*** Odzemno mesto: končni izpust Peračica, pipa" u="1"/>
        <s v="Datum: 21.05.2024 *** Lab. Št: 52275*** Odzemno mesto: Črnivec, končni izpust pri stanovanjski hiši Črnivec 22a, pipa" u="1"/>
        <s v="Datum: 2.04.2024 *** Lab. Št: 32586*** Odzemno mesto: Kamna Gorica, Gostilna Mlin, točilni pult, pipa" u="1"/>
        <s v="Datum: 2.04.2024 *** Lab. Št: 32587*** Odzemno mesto: Srednja Dobrava, Gostilna, točilni pult, pipa" u="1"/>
        <s v="Datum: 2.04.2024 *** Lab. Št: 32588*** Odzemno mesto: vodarna Kropa po pripravi, pipa" u="1"/>
        <s v="Datum: 2.04.2024 *** Lab. Št: 32590*** Odzemno mesto: vodarna črpališče Babji mlin po pripravi, pipa" u="1"/>
        <s v="Datum: 2.04.2024 *** Lab. Št: 32591*** Odzemno mesto: vodohran in črpališče Ovsiše, pipa" u="1"/>
        <s v="Datum: 2.04.2024 *** Lab. Št: 32593*** Odzemno mesto: zajetje Hipodrom Lesce, rezervni vodni vir, pipa" u="1"/>
        <s v="Datum: 2.04.2024 *** Lab. Št: 32594*** Odzemno mesto: Lesce, Vrtec Lesce, kuhinja, pipa" u="1"/>
        <s v="Datum: 2.04.2024 *** Lab. Št: 32595*** Odzemno mesto: Studenčice, Trgovina Flis, pipa" u="1"/>
        <s v="Datum: 3.04.2024 *** Lab. Št: 32902*** Odzemno mesto: vodarna Mravljinc po pripravi, pipa" u="1"/>
        <s v="Datum: 3.04.2024 *** Lab. Št: 32903*** Odzemno mesto: vodohran Ledevnica, pipa" u="1"/>
        <s v="Datum: 3.04.2024 *** Lab. Št: 32904*** Odzemno mesto: Begunje, Osnovna šola Begunje, kuhinja, pipa" u="1"/>
        <s v="Datum: 3.04.2024 *** Lab. Št: 32905*** Odzemno mesto: Radovljica, Dom M. Langusa, kuhinja, pipa" u="1"/>
        <s v="Datum: 3.04.2024 *** Lab. Št: 32906*** Odzemno mesto: Radovljica, Dom J. Benedika, kuhinja, pipa" u="1"/>
        <s v="Datum: 3.04.2024 *** Lab. Št: 32907*** Odzemno mesto: vodohran Brda, pipa" u="1"/>
        <s v="Datum: 3.04.2024 *** Lab. Št: 32908*** Odzemno mesto: Ljubno, Osnovna šola, kuhinja, pipa" u="1"/>
        <s v="Datum: 3.04.2024 *** Lab. Št: 32909*** Odzemno mesto: Srednja vas, Promas, d.o.o., pipa" u="1"/>
        <s v="Datum: 3.04.2024 *** Lab. Št: 32910*** Odzemno mesto: Zapuže, Bife, točilni pult, pipa" u="1"/>
        <s v="Datum: 3.04.2024 *** Lab. Št: 32911*** Odzemno mesto: Posavec, Kava bar Posavec, točilni pult, pipa" u="1"/>
        <s v="Datum: 3.04.2024 *** Lab. Št: 32912*** Odzemno mesto: Mošnje, Drevesnica Resje, pipa" u="1"/>
        <s v="Datum: 3.04.2024 *** Lab. Št: 32913*** Odzemno mesto: Lancovo, Bar Zadružni dom, točilni pult, pipa" u="1"/>
        <s v="Datum: 1.03.2024 *** Lab. Št: 17572*** Odzemno mesto: Kropa, C.Bar, točilni pult, pipa" u="1"/>
        <s v="Datum: 1.03.2024 *** Lab. Št: 17573*** Odzemno mesto: vodohran Rovte, pipa" u="1"/>
        <s v="Datum: 1.03.2024 *** Lab. Št: 17574*** Odzemno mesto: vodarna Kropa po pripravi, pipa" u="1"/>
        <s v="Datum: 1.03.2024 *** Lab. Št: 19813*** Odzemno mesto: Lesce, Vrtec Lesce, kuhinja, pipa" u="1"/>
        <s v="Datum: 1.03.2024 *** Lab. Št: 19814*** Odzemno mesto: Lesce, Mesarija Mlinarič, pipa" u="1"/>
        <s v="Datum: 1.03.2024 *** Lab. Št: 19815*** Odzemno mesto: vodarna Mravljinc po pripravi, pipa" u="1"/>
        <s v="Datum: 1.03.2024 *** Lab. Št: 19816*** Odzemno mesto: vodohran Ledevnica, pipa" u="1"/>
        <s v="Datum: 1.03.2024 *** Lab. Št: 19817*** Odzemno mesto: Begunje, Osnovna šola Begunje, kuhinja, pipa" u="1"/>
        <s v="Datum: 1.03.2024 *** Lab. Št: 19818*** Odzemno mesto: Radovljica, Dom M. Langusa, kuhinja, pipa" u="1"/>
        <s v="Datum: 1.03.2024 *** Lab. Št: 19819*** Odzemno mesto: Radovljica, Dom J. Benedika, kuhinja, pipa" u="1"/>
        <s v="Datum: 1.03.2024 *** Lab. Št: 19820*** Odzemno mesto: zajetje Hipodrom Lesce, rezervni vodni vir, pipa" u="1"/>
        <s v="Datum: 1.03.2024 *** Lab. Št: 19821*** Odzemno mesto: Mošnje, Drevesnica Resje, pipa" u="1"/>
        <s v="Datum: 1.03.2024 *** Lab. Št: 19822*** Odzemno mesto: vodarna Draga po pripravi, pipa" u="1"/>
        <s v="Datum: 1.03.2024 *** Lab. Št: 19823*** Odzemno mesto: Begunje, Gostilna Tavčar, točilni pult, pipa" u="1"/>
        <s v="Datum: 4.03.2024 *** Lab. Št: 19824*** Odzemno mesto: vodarna Dobravica po pripravi, pipa" u="1"/>
        <s v="Datum: 4.03.2024 *** Lab. Št: 19825*** Odzemno mesto: Dobravica, Dobravica 3, kuhinja, pipa" u="1"/>
        <s v="Datum: 4.03.2024 *** Lab. Št: 19826*** Odzemno mesto: hidrant pri stanovanjski hiši Zaloše 20, pipa" u="1"/>
        <s v="Datum: 4.03.2024 *** Lab. Št: 19827*** Odzemno mesto: vodarna Zaloše po pripravi, pipa" u="1"/>
        <s v="Datum: 4.03.2024 *** Lab. Št: 19828*** Odzemno mesto: Ovsiše, Osnovna šola Ovsiše, kuhinja, pipa" u="1"/>
        <s v="Datum: 4.03.2024 *** Lab. Št: 19829*** Odzemno mesto: Podnart, Gostilna Joštov hram, točilni pult, pipa" u="1"/>
        <s v="Datum: 4.03.2024 *** Lab. Št: 19830*** Odzemno mesto: vodohran in črpališče Ovsiše, pipa" u="1"/>
        <s v="Datum: 4.03.2024 *** Lab. Št: 20760*** Odzemno mesto: Radovljica, komunalna infrastruktura na območju OLN CČN (severni del ) - 1. faza, končni izpust, pipa" u="1"/>
        <s v="Datum: 1.02.2024 *** Lab. Št: 8826*** Odzemno mesto: vodohran in črpališče Ovsiše, pipa" u="1"/>
        <s v="Datum: 1.02.2024 *** Lab. Št: 8827*** Odzemno mesto: Podnart, Gostilna Joštov hram, točilni pult, pipa" u="1"/>
        <s v="Datum: 1.02.2024 *** Lab. Št: 8828*** Odzemno mesto: Ovsiše, Osnovna šola Ovsiše, kuhinja, pipa" u="1"/>
        <s v="Datum: 1.02.2024 *** Lab. Št: 8829*** Odzemno mesto: Srednja Dobrava, Gostilna, točilni pult, pipa" u="1"/>
        <s v="Datum: 1.02.2024 *** Lab. Št: 8830*** Odzemno mesto: Lipnica, Osnovna šola Staneta Žagarja Lipnica, kuhinja, pipa" u="1"/>
        <s v="Datum: 1.02.2024 *** Lab. Št: 8831*** Odzemno mesto: Zapuže, Bife, točilni pult, pipa" u="1"/>
        <s v="Datum: 1.02.2024 *** Lab. Št: 8832*** Odzemno mesto: vodarna Mravljinc po pripravi, pipa" u="1"/>
        <s v="Datum: 1.02.2024 *** Lab. Št: 8833*** Odzemno mesto: Srednja vas, Promas, d.o.o., pipa" u="1"/>
        <s v="Datum: 1.02.2024 *** Lab. Št: 8834*** Odzemno mesto: Posavec, Kava bar Posavec, točilni pult, pipa" u="1"/>
        <s v="Datum: 1.02.2024 *** Lab. Št: 8835*** Odzemno mesto: vodohran Ledevnica, pipa" u="1"/>
        <s v="Datum: 1.02.2024 *** Lab. Št: 8836*** Odzemno mesto: Radovljica, Dom M. Langusa, kuhinja, pipa" u="1"/>
        <s v="Datum: 1.02.2024 *** Lab. Št: 8837*** Odzemno mesto: Radovljica, Dom J. Benedika, kuhinja, pipa" u="1"/>
        <s v="Datum: 1.02.2024 *** Lab. Št: 8838*** Odzemno mesto: vodarna Draga po pripravi, pipa" u="1"/>
        <s v="Datum: 1.02.2024 *** Lab. Št: 8839*** Odzemno mesto: Lesce, Vrtec Lesce, kuhinja, pipa" u="1"/>
        <s v="Datum: 1.02.2024 *** Lab. Št: 8840*** Odzemno mesto: Hraše, Kmetija Legat Hraše, Hraše 34, pipa" u="1"/>
        <s v="Datum: 1.02.2024 *** Lab. Št: 8970*** Odzemno mesto: zajetje Hipodrom Lesce, rezervni vodni vir, pipa" u="1"/>
        <s v="Datum: 3.07.2023 *** Lab. Št: 67739*** Odzemno mesto: Srednja vas, Promas, d.o.o., pipa" u="1"/>
        <s v="Datum: 3.07.2023 *** Lab. Št: 67740*** Odzemno mesto: Begunje, Gostilna Tavčar, točilni pult, pipa" u="1"/>
        <s v="Datum: 3.07.2023 *** Lab. Št: 67741*** Odzemno mesto: Begunje, Osnovna šola Begunje, kuhinja, pipa" u="1"/>
        <s v="Datum: 3.07.2023 *** Lab. Št: 67742*** Odzemno mesto: vodohran in črpališče Ovsiše, pipa" u="1"/>
        <s v="Datum: 3.07.2023 *** Lab. Št: 67743*** Odzemno mesto: vodarna črpališče Babji mlin po dezinfekciji, pipa" u="1"/>
        <s v="Datum: 3.07.2023 *** Lab. Št: 67744*** Odzemno mesto: Podnart, Gostilna Joštov hram, točilni pult, pipa" u="1"/>
        <s v="Datum: 3.07.2023 *** Lab. Št: 67745*** Odzemno mesto: Kropa, Vrtec Kropa, kuhinja, pipa" u="1"/>
        <s v="Datum: 3.07.2023 *** Lab. Št: 67746*** Odzemno mesto: Kamna Gorica, Gostilna Mlin, točilni pult, pipa" u="1"/>
        <s v="Datum: 3.07.2023 *** Lab. Št: 67747*** Odzemno mesto: vodohran Ledevnica, pipa" u="1"/>
        <s v="Datum: 3.07.2023 *** Lab. Št: 67748*** Odzemno mesto: Radovljica, Dom M. Langusa, kuhinja, pipa" u="1"/>
        <s v="Datum: 3.07.2023 *** Lab. Št: 67749*** Odzemno mesto: Radovljica, Dom J. Benedika, kuhinja, pipa" u="1"/>
        <s v="Datum: 3.07.2023 *** Lab. Št: 67750*** Odzemno mesto: Posavec, Kava bar Posavec, točilni pult, pipa" u="1"/>
        <s v="Datum: 3.07.2023 *** Lab. Št: 67751*** Odzemno mesto: Lesce, Bife Žito Gorenjka, točilni pult, pipa" u="1"/>
        <s v="Datum: 3.07.2023 *** Lab. Št: 67752*** Odzemno mesto: Lesce, Vrtec Lesce, kuhinja, pipa" u="1"/>
        <s v="Datum: 3.07.2023 *** Lab. Št: 67753*** Odzemno mesto: zajetje Hipodrom Lesce, rezervni vodni vir, pipa" u="1"/>
        <s v="Datum: 5.07.2023 *** Lab. Št: 69050*** Odzemno mesto: Lesce, Vrtec Lesce, kuhinja, pipa" u="1"/>
        <s v="Datum: 1.06.2023 *** Lab. Št: 54443*** Odzemno mesto: vodarna Zaloše po dezinfekciji, pipa" u="1"/>
        <s v="Datum: 1.06.2023 *** Lab. Št: 54444*** Odzemno mesto: hidrant pri stanovanjski hiši Zaloše 20" u="1"/>
        <s v="Datum: 1.06.2023 *** Lab. Št: 54445*** Odzemno mesto: Dobravica, Dobravica 5, kuhinja, pipa" u="1"/>
        <s v="Datum: 1.06.2023 *** Lab. Št: 54446*** Odzemno mesto: vodarna Dobravica po dezinfekciji, pipa" u="1"/>
        <s v="Datum: 1.06.2023 *** Lab. Št: 54447*** Odzemno mesto: zajetje Hipodrom Lesce, rezervni vodni vir, pipa" u="1"/>
        <s v="Datum: 1.06.2023 *** Lab. Št: 54448*** Odzemno mesto: Ovsiše, Osnovna šola Ovsiše, kuhinja, pipa" u="1"/>
        <s v="Datum: 1.06.2023 *** Lab. Št: 54449*** Odzemno mesto: vodohran in črpališče Ovsiše, pipa" u="1"/>
        <s v="Datum: 1.06.2023 *** Lab. Št: 54450*** Odzemno mesto: vodarna črpališče Babji mlin po dezinfekciji, pipa" u="1"/>
        <s v="Datum: 1.06.2023 *** Lab. Št: 54451*** Odzemno mesto: Begunje, Gostilna Tavčar, točilni pult, pipa" u="1"/>
        <s v="Datum: 1.06.2023 *** Lab. Št: 54452*** Odzemno mesto: Zapuže, Bife, točilni pult, pipa" u="1"/>
        <s v="Datum: 1.06.2023 *** Lab. Št: 54453*** Odzemno mesto: vodarna Mravljinc po dezinfekciji, pipa" u="1"/>
        <s v="Datum: 1.06.2023 *** Lab. Št: 54454*** Odzemno mesto: Radovljica, Dom M. Langusa, kuhinja, pipa" u="1"/>
        <s v="Datum: 1.06.2023 *** Lab. Št: 54455*** Odzemno mesto: Radovljica, Dom J. Benedika, kuhinja, pipa" u="1"/>
        <s v="Datum: 1.06.2023 *** Lab. Št: 54456*** Odzemno mesto: vodohran Ledevnica, pipa" u="1"/>
        <s v="Datum: 1.06.2023 *** Lab. Št: 54457*** Odzemno mesto: Zg. Lancovo, Trgovina, pipa" u="1"/>
        <s v="Datum: 1.06.2023 *** Lab. Št: 54458*** Odzemno mesto: Mošnje, Drevesnica Resje, pipa" u="1"/>
        <s v="Datum: 1.06.2023 *** Lab. Št: 54459*** Odzemno mesto: Srednja Dobrava, Gostilna, točilni pult, pipa" u="1"/>
        <s v="Datum: 1.06.2023 *** Lab. Št: 54460*** Odzemno mesto: Kropa, C.Bar, točilni pult, pipa" u="1"/>
        <s v="Datum: 1.06.2023 *** Lab. Št: 54647*** Odzemno mesto: Lesce, Vrtec Lesce, kuhinja, pipa" u="1"/>
        <s v="Datum: 1.06.2023 *** Lab. Št: 54648*** Odzemno mesto: Hraše, Kmetija Legat Hraše, Hraše 34, pipa" u="1"/>
        <s v="Datum: 27.06.2023 *** Lab. Št: 66634*** Odzemno mesto: vodarna Dobravica po dezinfekciji, pipa" u="1"/>
        <s v="Datum: 1.08.2023 *** Lab. Št: 78519*** Odzemno mesto: Dobravica, Dobravica 5, kuhinja, pipa" u="1"/>
        <s v="Datum: 1.08.2023 *** Lab. Št: 78520*** Odzemno mesto: vodarna Dobravica po dezinfekciji, pipa" u="1"/>
        <s v="Datum: 1.08.2023 *** Lab. Št: 78521*** Odzemno mesto: hidrant pri stanovanjski hiši Zaloše 20" u="1"/>
        <s v="Datum: 1.08.2023 *** Lab. Št: 78522*** Odzemno mesto: vodarna Zaloše po dezinfekciji, pipa" u="1"/>
        <s v="Datum: 1.08.2023 *** Lab. Št: 78523*** Odzemno mesto: Ovsiše, Osnovna šola Ovsiše, kuhinja, pipa" u="1"/>
        <s v="Datum: 1.08.2023 *** Lab. Št: 78524*** Odzemno mesto: vodohran in črpališče Ovsiše, pipa" u="1"/>
        <s v="Datum: 1.08.2023 *** Lab. Št: 78525*** Odzemno mesto: vodarna črpališče Babji mlin po dezinfekciji, pipa" u="1"/>
        <s v="Datum: 1.08.2023 *** Lab. Št: 78526*** Odzemno mesto: vodohran Rovte" u="1"/>
        <s v="Datum: 1.08.2023 *** Lab. Št: 78527*** Odzemno mesto: Lipnica, Osnovna šola Staneta Žagarja Lipnica, kuhinja, pipa" u="1"/>
        <s v="Datum: 1.08.2023 *** Lab. Št: 78528*** Odzemno mesto: Srednja Dobrava, Gostilna, točilni pult, pipa" u="1"/>
        <s v="Datum: 1.08.2023 *** Lab. Št: 78529*** Odzemno mesto: Lesce, Vrtec Lesce, kuhinja, pipa" u="1"/>
        <s v="Datum: 1.08.2023 *** Lab. Št: 78530*** Odzemno mesto: Studenčice, Trgovina Flis, pipa" u="1"/>
        <s v="Datum: 1.08.2023 *** Lab. Št: 78531*** Odzemno mesto: Begunje, Osnovna šola Begunje, kuhinja, pipa" u="1"/>
        <s v="Datum: 1.08.2023 *** Lab. Št: 78532*** Odzemno mesto: vodarna Mravljinc po dezinfekciji, pipa" u="1"/>
        <s v="Datum: 1.08.2023 *** Lab. Št: 78533*** Odzemno mesto: Srednja vas, Promas, d.o.o., pipa" u="1"/>
        <s v="Datum: 1.08.2023 *** Lab. Št: 78534*** Odzemno mesto: Mošnje, Drevesnica Resje, pipa" u="1"/>
        <s v="Datum: 1.08.2023 *** Lab. Št: 78535*** Odzemno mesto: Radovljica, Dom M. Langusa, kuhinja, pipa" u="1"/>
        <s v="Datum: 1.08.2023 *** Lab. Št: 78536*** Odzemno mesto: vodohran Ledevnica, pipa" u="1"/>
        <s v="Datum: 1.08.2023 *** Lab. Št: 78537*** Odzemno mesto: Zapuže, Bife, točilni pult, pipa" u="1"/>
        <s v="Datum: 1.08.2023 *** Lab. Št: 78538*** Odzemno mesto: Radovljica, Dom J. Benedika, kuhinja, pipa" u="1"/>
        <s v="Datum: 1.08.2023 *** Lab. Št: 78539*** Odzemno mesto: zajetje Hipodrom Lesce, rezervni vodni vir, pipa" u="1"/>
        <s v="Datum: 8.08.2023 *** Lab. Št: 80928*** Odzemno mesto: vodarna Mravljinc po dezinfekciji, pipa" u="1"/>
        <s v="Datum: 8.08.2023 *** Lab. Št: 80929*** Odzemno mesto: Begunje, Gostilna Tavčar, točilni pult, pipa" u="1"/>
        <s v="Datum: 8.08.2023 *** Lab. Št: 80930*** Odzemno mesto: Zapuže, Bife, točilni pult, pipa" u="1"/>
        <s v="Datum: 8.08.2023 *** Lab. Št: 80931*** Odzemno mesto: Posavec, hidrant pri vrtcu Posavec" u="1"/>
        <s v="Datum: 8.08.2023 *** Lab. Št: 80932*** Odzemno mesto: Brezje, Gostilna Zvon, točilni pult, pipa" u="1"/>
        <s v="Datum: 8.08.2023 *** Lab. Št: 80933*** Odzemno mesto: Lancovo, Zadružni dom, pipa" u="1"/>
        <s v="Datum: 8.08.2023 *** Lab. Št: 80934*** Odzemno mesto: Lesce, Vrtec Lesce, kuhinja, pipa" u="1"/>
        <s v="Datum: 8.08.2023 *** Lab. Št: 80935*** Odzemno mesto: Lesce, Mesarija Mlinarič, kuhinja, pipa" u="1"/>
        <s v="Datum: 8.08.2023 *** Lab. Št: 80936*** Odzemno mesto: vodohran Ledevnica, pipa" u="1"/>
        <s v="Datum: 8.08.2023 *** Lab. Št: 80937*** Odzemno mesto: Radovljica, Dom M. Langusa, kuhinja, pipa" u="1"/>
        <s v="Datum: 8.08.2023 *** Lab. Št: 81280*** Odzemno mesto: Ljubno, hidrant pri Gasilskem domu" u="1"/>
        <s v="Datum: 11.08.2023 *** Lab. Št: 82842*** Odzemno mesto: vodarna Draga po dezinfekciji" u="1"/>
        <s v="Datum: 11.08.2023 *** Lab. Št: 82843*** Odzemno mesto: Dvorska vas, hidrant pri hotelu Lambergh" u="1"/>
        <s v="Datum: 11.08.2023 *** Lab. Št: 82844*** Odzemno mesto: rezervoar Kamen" u="1"/>
        <s v="Datum: 18.08.2023 *** Lab. Št: 84166*** Odzemno mesto: Dvorska vas, hidrant pri hotelu Lambergh" u="1"/>
        <s v="Datum: 24.08.2023 *** Lab. Št: 86424*** Odzemno mesto: Lancovo, Zadružni dom, pipa" u="1"/>
        <s v="Datum: 24.08.2023 *** Lab. Št: 86425*** Odzemno mesto: Lancovo 12, kuhinja, pipa" u="1"/>
        <s v="Datum: 30.08.2023 *** Lab. Št: 88505*** Odzemno mesto: Dvorska vas, hidrant pri hotelu Lambergh" u="1"/>
        <s v="Datum: 2.10.2023 *** Lab. Št: 102410*** Odzemno mesto: vodohran Rovte" u="1"/>
        <s v="Datum: 2.10.2023 *** Lab. Št: 102411*** Odzemno mesto: Kamna Gorica, Gostilna Mlin, točilni pult, pipa" u="1"/>
        <s v="Datum: 2.10.2023 *** Lab. Št: 102412*** Odzemno mesto: Kropa, Vrtec Kropa, kuhinja, pipa" u="1"/>
        <s v="Datum: 2.10.2023 *** Lab. Št: 102413*** Odzemno mesto: vodarna Kropa po dezinfekciji, pipa" u="1"/>
        <s v="Datum: 2.10.2023 *** Lab. Št: 102414*** Odzemno mesto: Ovsiše, Osnovna šola Ovsiše, kuhinja, pipa" u="1"/>
        <s v="Datum: 2.10.2023 *** Lab. Št: 102415*** Odzemno mesto: vodohran in črpališče Ovsiše, pipa" u="1"/>
        <s v="Datum: 2.10.2023 *** Lab. Št: 102416*** Odzemno mesto: vodarna črpališče Babji mlin po dezinfekciji, pipa" u="1"/>
        <s v="Datum: 2.10.2023 *** Lab. Št: 102417*** Odzemno mesto: Dobravica, Dobravica 5, kuhinja, pipa" u="1"/>
        <s v="Datum: 2.10.2023 *** Lab. Št: 102418*** Odzemno mesto: vodarna Dobravica po dezinfekciji, pipa" u="1"/>
        <s v="Datum: 2.10.2023 *** Lab. Št: 102419*** Odzemno mesto: hidrant pri stanovanjski hiši Zaloše 20" u="1"/>
        <s v="Datum: 2.10.2023 *** Lab. Št: 102420*** Odzemno mesto: vodarna Zaloše po dezinfekciji, pipa" u="1"/>
        <s v="Datum: 2.10.2023 *** Lab. Št: 102421*** Odzemno mesto: Lesce, Vrtec Lesce, kuhinja, pipa" u="1"/>
        <s v="Datum: 2.10.2023 *** Lab. Št: 102422*** Odzemno mesto: Hraše, Kmetija Legat Hraše, Hraše 34, pipa" u="1"/>
        <s v="Datum: 2.10.2023 *** Lab. Št: 102425*** Odzemno mesto: zajetje Hipodrom Lesce, rezervni vodni vir, pipa" u="1"/>
        <s v="Datum: 3.10.2023 *** Lab. Št: 103169*** Odzemno mesto: Srednja vas, Promas, d.o.o., pipa" u="1"/>
        <s v="Datum: 3.10.2023 *** Lab. Št: 103170*** Odzemno mesto: Begunje, Osnovna šola Begunje, kuhinja, pipa" u="1"/>
        <s v="Datum: 3.10.2023 *** Lab. Št: 103171*** Odzemno mesto: vodarna Mravljinc po dezinfekciji, pipa" u="1"/>
        <s v="Datum: 3.10.2023 *** Lab. Št: 103172*** Odzemno mesto: Mošnje, Drevesnica Resje, pipa" u="1"/>
        <s v="Datum: 3.10.2023 *** Lab. Št: 103173*** Odzemno mesto: Posavec, Kava bar Posavec, točilni pult, pipa" u="1"/>
        <s v="Datum: 3.10.2023 *** Lab. Št: 103174*** Odzemno mesto: Radovljica, Dom M. Langusa, kuhinja, pipa" u="1"/>
        <s v="Datum: 3.10.2023 *** Lab. Št: 103175*** Odzemno mesto: Radovljica, Dom J. Benedika, kuhinja, pipa" u="1"/>
        <s v="Datum: 3.10.2023 *** Lab. Št: 103176*** Odzemno mesto: vodohran Ledevnica, pipa" u="1"/>
        <s v="Datum: 3.10.2023 *** Lab. Št: 103177*** Odzemno mesto: vodarna Draga po dezinfekciji" u="1"/>
        <s v="Datum: 16.10.2023 *** Lab. Št: 109087*** Odzemno mesto: Lesce, Vrtec Lesce, kuhinja, pipa" u="1"/>
        <s v="Datum: 16.10.2023 *** Lab. Št: 109088*** Odzemno mesto: vodarna Zaloše po dezinfekciji, pipa" u="1"/>
        <s v="Datum: 16.10.2023 *** Lab. Št: 109089*** Odzemno mesto: vodohran Ledevnica, pipa" u="1"/>
        <s v="Datum: 16.10.2023 *** Lab. Št: 109090*** Odzemno mesto: vodarna Mravljinc po dezinfekciji, pipa" u="1"/>
        <s v="Datum: 16.10.2023 *** Lab. Št: 109091*** Odzemno mesto: vodarna Dobravica po dezinfekciji, pipa" u="1"/>
        <s v="Datum: 16.10.2023 *** Lab. Št: 109092*** Odzemno mesto: vodarna črpališče Babji mlin po dezinfekciji, pipa" u="1"/>
        <s v="Datum: 16.10.2023 *** Lab. Št: 109093*** Odzemno mesto: vodarna Kropa po dezinfekciji, pipa" u="1"/>
        <s v="Datum: 19.10.2023 *** Lab. Št: 110958*** Odzemno mesto: Vodovod Češnjica pri Kropi - Rovte, obnova vodovoda Češnjica pri Kropi - Rovte (I.faza)" u="1"/>
        <s v="Datum: 2.11.2023 *** Lab. Št: 116029*** Odzemno mesto: Ovsiše, Osnovna šola Ovsiše, kuhinja, pipa" u="1"/>
        <s v="Datum: 2.11.2023 *** Lab. Št: 116030*** Odzemno mesto: Podnart, Gostilna Joštov hram, točilni pult, pipa" u="1"/>
        <s v="Datum: 2.11.2023 *** Lab. Št: 116031*** Odzemno mesto: vodarna črpališče Babji mlin po dezinfekciji, pipa" u="1"/>
        <s v="Datum: 2.11.2023 *** Lab. Št: 116032*** Odzemno mesto: Srednja Dobrava, Gostilna, točilni pult, pipa" u="1"/>
        <s v="Datum: 2.11.2023 *** Lab. Št: 116033*** Odzemno mesto: Lipnica, Osnovna šola Staneta Žagarja Lipnica, kuhinja, pipa" u="1"/>
        <s v="Datum: 2.11.2023 *** Lab. Št: 116034*** Odzemno mesto: Kropa, C.Bar, točilni pult, pipa" u="1"/>
        <s v="Datum: 2.11.2023 *** Lab. Št: 116035*** Odzemno mesto: Lesce, Vrtec Lesce, kuhinja, pipa" u="1"/>
        <s v="Datum: 2.11.2023 *** Lab. Št: 116036*** Odzemno mesto: Lesce, Mesarija Mlinarič, kuhinja, pipa" u="1"/>
        <s v="Datum: 2.11.2023 *** Lab. Št: 116037*** Odzemno mesto: vodohran Ledevnica, pipa" u="1"/>
        <s v="Datum: 2.11.2023 *** Lab. Št: 116038*** Odzemno mesto: Radovljica, Dom J. Benedika, kuhinja, pipa" u="1"/>
        <s v="Datum: 2.11.2023 *** Lab. Št: 116039*** Odzemno mesto: Radovljica, Dom M. Langusa, kuhinja, pipa" u="1"/>
        <s v="Datum: 2.11.2023 *** Lab. Št: 116040*** Odzemno mesto: Posavec, Kava bar Posavec, točilni pult, pipa" u="1"/>
        <s v="Datum: 2.11.2023 *** Lab. Št: 116041*** Odzemno mesto: Mošnje, Drevesnica Resje, pipa" u="1"/>
        <s v="Datum: 2.11.2023 *** Lab. Št: 116042*** Odzemno mesto: Brezje, Vipi, pipa" u="1"/>
        <s v="Datum: 2.11.2023 *** Lab. Št: 116043*** Odzemno mesto: vodohran Brda, pipa" u="1"/>
        <s v="Datum: 2.11.2023 *** Lab. Št: 116044*** Odzemno mesto: Zg. Lancovo, Trgovina, pipa" u="1"/>
        <s v="Datum: 2.11.2023 *** Lab. Št: 116045*** Odzemno mesto: Zapuže, Bife, točilni pult, pipa" u="1"/>
        <s v="Datum: 2.11.2023 *** Lab. Št: 116046*** Odzemno mesto: Begunje, Gostilna Tavčar, točilni pult, pipa" u="1"/>
        <s v="Datum: 2.11.2023 *** Lab. Št: 116047*** Odzemno mesto: vodarna Mravljinc po dezinfekciji, pipa" u="1"/>
        <s v="Datum: 2.11.2023 *** Lab. Št: 116048*** Odzemno mesto: zajetje Hipodrom Lesce, rezervni vodni vir, pipa" u="1"/>
        <s v="Datum: 1.12.2023 *** Lab. Št: 129356*** Odzemno mesto: hidrant pri stanovanjski hiši Zaloše 20, pipa" u="1"/>
        <s v="Datum: 1.12.2023 *** Lab. Št: 129357*** Odzemno mesto: vodarna Zaloše po dezinfekciji, pipa" u="1"/>
        <s v="Datum: 1.12.2023 *** Lab. Št: 129358*** Odzemno mesto: vodarna Dobravica po dezinfekciji, pipa" u="1"/>
        <s v="Datum: 1.12.2023 *** Lab. Št: 129359*** Odzemno mesto: Dobravica, Dobravica 5, kuhinja, pipa" u="1"/>
        <s v="Datum: 1.12.2023 *** Lab. Št: 129360*** Odzemno mesto: vodohran in črpališče Ovsiše, pipa" u="1"/>
        <s v="Datum: 1.12.2023 *** Lab. Št: 129361*** Odzemno mesto: vodarna črpališče Babji mlin po dezinfekciji, pipa" u="1"/>
        <s v="Datum: 1.12.2023 *** Lab. Št: 129362*** Odzemno mesto: Ovsiše, Osnovna šola Ovsiše, kuhinja, pipa" u="1"/>
        <s v="Datum: 1.12.2023 *** Lab. Št: 129363*** Odzemno mesto: Srednja Dobrava, Gostilna, točilni pult, pipa" u="1"/>
        <s v="Datum: 1.12.2023 *** Lab. Št: 129364*** Odzemno mesto: Lipnica, Osnovna šola Staneta Žagarja Lipnica, kuhinja, pipa" u="1"/>
        <s v="Datum: 1.12.2023 *** Lab. Št: 129365*** Odzemno mesto: Kropa, Vrtec Kropa, kuhinja, pipa" u="1"/>
        <s v="Datum: 1.12.2023 *** Lab. Št: 129366*** Odzemno mesto: Lesce, Vrtec Lesce, kuhinja, pipa" u="1"/>
        <s v="Datum: 1.12.2023 *** Lab. Št: 129367*** Odzemno mesto: Studenčice, Trgovina Flis, pipa" u="1"/>
        <s v="Datum: 1.12.2023 *** Lab. Št: 129368*** Odzemno mesto: zajetje Hipodrom Lesce, rezervni vodni vir, pipa" u="1"/>
        <s v="Datum: 4.12.2023 *** Lab. Št: 129912*** Odzemno mesto: vodarna Mravljinc po dezinfekciji, pipa" u="1"/>
        <s v="Datum: 4.12.2023 *** Lab. Št: 129913*** Odzemno mesto: Zapuže, Bife, točilni pult, pipa" u="1"/>
        <s v="Datum: 4.12.2023 *** Lab. Št: 129914*** Odzemno mesto: Begunje, Osnovna šola Begunje, kuhinja, pipa" u="1"/>
        <s v="Datum: 4.12.2023 *** Lab. Št: 129915*** Odzemno mesto: Mošnje, Drevesnica Resje, pipa" u="1"/>
        <s v="Datum: 4.12.2023 *** Lab. Št: 129916*** Odzemno mesto: Radovljica, Dom J. Benedika, kuhinja, pipa" u="1"/>
        <s v="Datum: 4.12.2023 *** Lab. Št: 129917*** Odzemno mesto: Radovljica, Dom M. Langusa, kuhinja, pipa" u="1"/>
        <s v="Datum: 4.12.2023 *** Lab. Št: 129918*** Odzemno mesto: vodohran Ledevnica, pipa" u="1"/>
        <s v="Datum: 12.12.2023 *** Lab. Št: 134059*** Odzemno mesto: Radovljica, dozidava vrtca Radovljica z razvojno ambulanto, jašek, pipa" u="1"/>
        <s v="Datum: 16.01.2024 *** Lab. Št: 2999*** Odzemno mesto: hidrant pri stanovanjski hiši Zaloše 20, pipa" u="1"/>
        <s v="Datum: 16.01.2024 *** Lab. Št: 3000*** Odzemno mesto: vodarna Zaloše po pripravi, pipa" u="1"/>
        <s v="Datum: 17.01.2024 *** Lab. Št: 3002*** Odzemno mesto: Lesce, Vrtec Lesce, kuhinja, pipa" u="1"/>
        <s v="Datum: 17.01.2024 *** Lab. Št: 3003*** Odzemno mesto: Lesce, Mesarija Mlinarič, pipa" u="1"/>
        <s v="Datum: 16.01.2024 *** Lab. Št: 3004*** Odzemno mesto: vodarna Mravljinc po pripravi, pipa" u="1"/>
        <s v="Datum: 16.01.2024 *** Lab. Št: 3005*** Odzemno mesto: Zg. Lancovo, Trgovina, pipa" u="1"/>
        <s v="Datum: 16.01.2024 *** Lab. Št: 3006*** Odzemno mesto: Begunje, Osnovna šola Begunje, kuhinja, pipa" u="1"/>
        <s v="Datum: 16.01.2024 *** Lab. Št: 3007*** Odzemno mesto: Radovljica, Dom M. Langusa, kuhinja, pipa" u="1"/>
        <s v="Datum: 16.01.2024 *** Lab. Št: 3008*** Odzemno mesto: Radovljica, Dom J. Benedika, kuhinja, pipa" u="1"/>
        <s v="Datum: 16.01.2024 *** Lab. Št: 3009*** Odzemno mesto: Mošnje, Drevesnica Resje, pipa" u="1"/>
        <s v="Datum: 16.01.2024 *** Lab. Št: 3010*** Odzemno mesto: Brezje, Vipi, pipa" u="1"/>
        <s v="Datum: 16.01.2024 *** Lab. Št: 3011*** Odzemno mesto: zajetje Hipodrom Lesce, rezervni vodni vir, pipa" u="1"/>
        <s v="Datum: 16.01.2024 *** Lab. Št: 3012*** Odzemno mesto: Begunje, Gostilna Tavčar, točilni pult, pipa" u="1"/>
        <s v="Datum: 16.01.2024 *** Lab. Št: 3015*** Odzemno mesto: vodarna Dobravica po pripravi, pipa" u="1"/>
        <s v="Datum: 16.01.2024 *** Lab. Št: 3016*** Odzemno mesto: Dobravica, Dobravica 5, kuhinja, pipa" u="1"/>
        <s v="Datum: 17.01.2024 *** Lab. Št: 3020*** Odzemno mesto: Kamna Gorica, Gostilna Mlin, točilni pult, pipa" u="1"/>
        <s v="Datum: 17.01.2024 *** Lab. Št: 3021*** Odzemno mesto: Kropa, Vrtec Kropa, kuhinja, pipa" u="1"/>
        <s v="Datum: 17.01.2024 *** Lab. Št: 3022*** Odzemno mesto: vodohran Rovte, pipa" u="1"/>
        <s v="Datum: 17.01.2024 *** Lab. Št: 3023*** Odzemno mesto: vodarna Kropa po pripravi, pipa" u="1"/>
        <s v="Datum: 17.01.2024 *** Lab. Št: 3024*** Odzemno mesto: Lipnica, Osnovna šola Staneta Žagarja Lipnica, kuhinja, pipa" u="1"/>
        <s v="Datum: 16.01.2024 *** Lab. Št: 3517*** Odzemno mesto: vodarna črpališče Babji mlin po pripravi, pipa" u="1"/>
        <s v="Datum: 16.01.2024 *** Lab. Št: 3518*** Odzemno mesto: Podnart, Gostilna Joštov hram, točilni pult, pipa" u="1"/>
        <s v="Datum: 16.01.2024 *** Lab. Št: 3519*** Odzemno mesto: Ovsiše, Osnovna šola Ovsiše, kuhinja, pipa" u="1"/>
        <s v="Datum: 17.01.2024 *** Lab. Št: 3734*** Odzemno mesto: Brezovica, obnova vodovoda Brezovica, končni izpust, pipa" u="1"/>
        <s v="Srednja Dobrava, Gostilna, točilni pult, pipa - Datum: 1.12.2023 *** Lab. Št: 129363" u="1"/>
        <s v="Lipnica, Osnovna šola Staneta Žagarja Lipnica, kuhinja, pipa - Datum: 1.12.2023 *** Lab. Št: 129364" u="1"/>
        <s v="Kropa, Vrtec Kropa, kuhinja, pipa - Datum: 1.12.2023 *** Lab. Št: 129365" u="1"/>
        <s v="Lesce, Vrtec Lesce, kuhinja, pipa - Datum: 1.12.2023 *** Lab. Št: 129366" u="1"/>
        <s v="Studenčice, Trgovina Flis, pipa - Datum: 1.12.2023 *** Lab. Št: 129367" u="1"/>
        <s v="zajetje Hipodrom Lesce, rezervni vodni vir, pipa - Datum: 1.12.2023 *** Lab. Št: 129368" u="1"/>
        <s v="vodarna Mravljinc po dezinfekciji, pipa - Datum: 4.12.2023 *** Lab. Št: 129912" u="1"/>
        <s v="Zapuže, Bife, točilni pult, pipa - Datum: 4.12.2023 *** Lab. Št: 129913" u="1"/>
        <s v="Begunje, Osnovna šola Begunje, kuhinja, pipa - Datum: 4.12.2023 *** Lab. Št: 129914" u="1"/>
        <s v="Mošnje, Drevesnica Resje, pipa - Datum: 4.12.2023 *** Lab. Št: 129915" u="1"/>
        <s v="Radovljica, Dom J. Benedika, kuhinja, pipa - Datum: 4.12.2023 *** Lab. Št: 129916" u="1"/>
        <s v="Radovljica, Dom M. Langusa, kuhinja, pipa - Datum: 4.12.2023 *** Lab. Št: 129917" u="1"/>
        <s v="vodohran Ledevnica, pipa - Datum: 4.12.2023 *** Lab. Št: 129918" u="1"/>
        <s v="Radovljica, dozidava vrtca Radovljica z razvojno ambulanto, jašek, pipa - Datum: 12.12.2023 *** Lab. Št: 134059" u="1"/>
        <s v="hidrant pri stanovanjski hiši Zaloše 20, pipa - Datum: 1.12.2023 *** Lab. Št: 129356" u="1"/>
        <s v="vodarna Zaloše po dezinfekciji, pipa - Datum: 1.12.2023 *** Lab. Št: 129357" u="1"/>
        <s v="vodarna Dobravica po dezinfekciji, pipa - Datum: 1.12.2023 *** Lab. Št: 129358" u="1"/>
        <s v="Dobravica, Dobravica 5, kuhinja, pipa - Datum: 1.12.2023 *** Lab. Št: 129359" u="1"/>
        <s v="vodohran in črpališče Ovsiše, pipa - Datum: 1.12.2023 *** Lab. Št: 129360" u="1"/>
        <s v="vodarna črpališče Babji mlin po dezinfekciji, pipa - Datum: 1.12.2023 *** Lab. Št: 129361" u="1"/>
        <s v="Ovsiše, Osnovna šola Ovsiše, kuhinja, pipa - Datum: 1.12.2023 *** Lab. Št: 129362" u="1"/>
      </sharedItems>
    </cacheField>
    <cacheField name="Opomba_02" numFmtId="0">
      <sharedItems count="43">
        <s v="(20)(1502)    Vodovod Radovna - Bled - Lesce    "/>
        <s v="(30)(1503)    Vodovod Kropa - Kamna Gorica    "/>
        <s v="(40)(1305)    Vodovod Ovsiše - Podnart    "/>
        <s v="(20)(1502)    Vodovod Radovljica    "/>
        <s v="(80)(1309)    Vodovod Zaloše    " u="1"/>
        <s v="(40)(1305)    Vodovod Dobravica    " u="1"/>
        <s v="Klor-prosti: 0,03mg/L    Mejna vrednost /   *** SKLADEN *** " u="1"/>
        <s v="Temperatura vode: 7,7°C    Mejna vrednost /   *** SKLADEN *** " u="1"/>
        <s v="Temperatura zraka: - 2°C    Mejna vrednost /   *** SKLADEN *** " u="1"/>
        <s v="Vonj: brez posebnosti    Mejna vrednost /   *** SKLADEN *** " u="1"/>
        <s v="Escherichia coli: 0CFU/100 mL    Mejna vrednost 0   *** SKLADEN *** " u="1"/>
        <s v="Koliformne bakterije: 0CFU/100 mL    Mejna vrednost 0   *** SKLADEN *** " u="1"/>
        <s v="Število kolonij pri 22 °C: 0CFU/mL    Mejna vrednost 100   *** SKLADEN *** " u="1"/>
        <s v="Število kolonij pri 36 °C: 0CFU/mL    Mejna vrednost 100   *** SKLADEN *** " u="1"/>
        <s v="Temperatura vode: 9,1°C    Mejna vrednost /   *** SKLADEN *** " u="1"/>
        <s v="Temperatura zraka: - 1°C    Mejna vrednost /   *** SKLADEN *** " u="1"/>
        <s v="Temperatura vode: 7,8°C    Mejna vrednost /   *** SKLADEN *** " u="1"/>
        <s v="Klor-prosti: &lt;0.03mg/L    Mejna vrednost /   *** SKLADEN *** " u="1"/>
        <s v="Temperatura vode: 7,4°C    Mejna vrednost /   *** SKLADEN *** " u="1"/>
        <s v="Temperatura vode: 7,2°C    Mejna vrednost /   *** SKLADEN *** " u="1"/>
        <s v="Temperatura vode: 7,3°C    Mejna vrednost /   *** SKLADEN *** " u="1"/>
        <s v="Temperatura vode: 10,6°C    Mejna vrednost /   *** SKLADEN *** " u="1"/>
        <s v="Amonij: &lt;0.02mg/L    Mejna vrednost 0,5   *** SKLADEN *** " u="1"/>
        <s v="Nitrat: 15mg/L    Mejna vrednost 50   *** SKLADEN *** " u="1"/>
        <s v="Nitrit: &lt;0.01mg/L    Mejna vrednost 0,5   *** SKLADEN *** " u="1"/>
        <s v="Enterokoki: 0CFU/100 mL    Mejna vrednost 0   *** SKLADEN *** " u="1"/>
        <s v="Koliformne bakterije: 2CFU/100 mL    Mejna vrednost 0   *** NESKLADEN *** " u="1"/>
        <s v="Število kolonij pri 22 °C: 9CFU/mL    Mejna vrednost 100   *** SKLADEN *** " u="1"/>
        <s v="Temperatura zraka: 0°C    Mejna vrednost /   *** SKLADEN *** " u="1"/>
        <s v="Temperatura vode: 7,1°C    Mejna vrednost /   *** SKLADEN *** " u="1"/>
        <s v="Temperatura vode: 5,9°C    Mejna vrednost /   *** SKLADEN *** " u="1"/>
        <s v="Klor-prosti: 0,15mg/L    Mejna vrednost /   *** SKLADEN *** " u="1"/>
        <s v="Temperatura vode: 7,6°C    Mejna vrednost /   *** SKLADEN *** " u="1"/>
        <s v="Temperatura vode: 4,3°C    Mejna vrednost /   *** SKLADEN *** " u="1"/>
        <s v="Temperatura zraka: 1°C    Mejna vrednost /   *** SKLADEN *** " u="1"/>
        <s v="Število kolonij pri 22 °C: 4CFU/mL    Mejna vrednost 100   *** SKLADEN *** " u="1"/>
        <s v="Število kolonij pri 22 °C: 3CFU/mL    Mejna vrednost 100   *** SKLADEN *** " u="1"/>
        <s v="Število kolonij pri 36 °C: 3CFU/mL    Mejna vrednost 100   *** SKLADEN *** " u="1"/>
        <s v="Temperatura vode: 6,1°C    Mejna vrednost /   *** SKLADEN *** " u="1"/>
        <s v="Število kolonij pri 36 °C: 2CFU/mL    Mejna vrednost 100   *** SKLADEN *** " u="1"/>
        <s v="Klor-prosti: 0,08mg/L    Mejna vrednost /   *** SKLADEN *** " u="1"/>
        <s v="Clostridium perfringens: 0CFU/100 mL    Mejna vrednost /   *** SKLADEN *** " u="1"/>
        <s v="Temperatura vode: 6,4°C    Mejna vrednost /   *** SKLADEN *** " u="1"/>
      </sharedItems>
    </cacheField>
    <cacheField name="Opomba_03" numFmtId="0">
      <sharedItems count="292">
        <s v="1 Parameter: Temperatura vode    Enota: °C    Mejna vrednost: /"/>
        <s v="5 Parameter: Klor-prosti    Enota: mg/L    Mejna vrednost: /"/>
        <s v="7 Parameter: Vonj    Enota:     Mejna vrednost: /"/>
        <s v="8 Parameter: Escherichia coli    Enota: CFU/100 mL    Mejna vrednost: 0"/>
        <s v="9 Parameter: Koliformne bakterije    Enota: CFU/100 mL    Mejna vrednost: 0"/>
        <s v="15 Parameter: Število kolonij pri 22 °C    Enota: CFU/mL    Mejna vrednost: 100"/>
        <s v="16 Parameter: Število kolonij pri 36 °C    Enota: CFU/mL    Mejna vrednost: 100"/>
        <s v="3 Parameter: pH    Enota:     Mejna vrednost: 9,5"/>
        <s v="4 Parameter: Električna prevodnost (20°C)    Enota: µS/cm    Mejna vrednost: 2500"/>
        <s v="6 Parameter: Motnost    Enota: NTU    Mejna vrednost: /"/>
        <s v="16 Parameter: Karbonatna trdota    Enota: °N    Mejna vrednost: /"/>
        <s v="17 Parameter: Nekarbonatna trdota    Enota: °N    Mejna vrednost: /"/>
        <s v="18 Parameter: Skupna trdota    Enota: °N    Mejna vrednost: /"/>
        <s v=" Parameter: Tribromometan (bromoform)    Enota: µg/L    Mejna vrednost: /"/>
        <s v=" Parameter: Amonij    Enota: mg/L    Mejna vrednost: 0,5"/>
        <s v=" Parameter: Barva (436 nm)    Enota: m-1    Mejna vrednost: /"/>
        <s v=" Parameter: Nitrat    Enota: mg/L    Mejna vrednost: 50"/>
        <s v=" Parameter: Nitrit    Enota: mg/L    Mejna vrednost: 0,5"/>
        <s v=" Parameter: Trihalometani (vsota)    Enota: µg/L    Mejna vrednost: 100"/>
        <s v=" Parameter: Bromodiklorometan    Enota: µg/L    Mejna vrednost: /"/>
        <s v=" Parameter: Dibromoklorometan    Enota: µg/L    Mejna vrednost: /"/>
        <s v=" Parameter: Permanganatni indeks (oksidativnost)    Enota: mg/L    Mejna vrednost: 5"/>
        <s v=" Parameter: Triklorometan (kloroform)    Enota: µg/L    Mejna vrednost: /"/>
        <s v="11 Parameter: Enterokoki MPN    Enota: MPN/100 mL    Mejna vrednost: /"/>
        <s v=" Parameter: Escherichia coli MPN    Enota: MPN/100 mL    Mejna vrednost: /"/>
        <s v=" Parameter: Koliformne bakterije MPN    Enota: MPN/100 mL    Mejna vrednost: /"/>
        <s v="10 Parameter: Enterokoki    Enota: CFU/100 mL    Mejna vrednost: 0" u="1"/>
        <s v="12 Parameter: Clostridium perfringens    Enota: CFU/100 mL    Mejna vrednost: /" u="1"/>
        <s v="2 Parameter: Temperatura zraka    Enota: °C    Mejna vrednost: /" u="1"/>
        <s v=" Parameter: Bromat    Enota: µg/L    Mejna vrednost: /" u="1"/>
        <s v=" Parameter: Aluminij    Enota: µg/L    Mejna vrednost: 200" u="1"/>
        <s v=" Parameter: Antimon    Enota: µg/L    Mejna vrednost: 10" u="1"/>
        <s v=" Parameter: Arzen    Enota: µg/L    Mejna vrednost: 10" u="1"/>
        <s v=" Parameter: Baker    Enota: mg/L    Mejna vrednost: 2" u="1"/>
        <s v=" Parameter: Bor    Enota: mg/L    Mejna vrednost: 1,5" u="1"/>
        <s v=" Parameter: Kadmij    Enota: µg/L    Mejna vrednost: 5" u="1"/>
        <s v=" Parameter: Krom    Enota: µg/L    Mejna vrednost: /" u="1"/>
        <s v=" Parameter: Mangan    Enota: µg/L    Mejna vrednost: 50" u="1"/>
        <s v=" Parameter: Natrij    Enota: mg/L    Mejna vrednost: 200" u="1"/>
        <s v=" Parameter: Nikelj    Enota: µg/L    Mejna vrednost: 20" u="1"/>
        <s v=" Parameter: Selen    Enota: µg/L    Mejna vrednost: 20" u="1"/>
        <s v=" Parameter: Svinec    Enota: µg/L    Mejna vrednost: 10" u="1"/>
        <s v=" Parameter: Železo    Enota: µg/L    Mejna vrednost: 200" u="1"/>
        <s v=" Parameter: Živo srebro    Enota: µg/L    Mejna vrednost: 1" u="1"/>
        <s v=" Parameter: Benzen    Enota: µg/L    Mejna vrednost: /" u="1"/>
        <s v=" Parameter: 1,2-Dikloroetan    Enota: µg/L    Mejna vrednost: /" u="1"/>
        <s v=" Parameter: Heksaklorobutadien (HCBD)    Enota: µg/L    Mejna vrednost: /" u="1"/>
        <s v=" Parameter: Tetrakloroeten+trikloroeten    Enota: µg/L    Mejna vrednost: /" u="1"/>
        <s v=" Parameter: Aldrin    Enota: µg/L    Mejna vrednost: 0,03" u="1"/>
        <s v=" Parameter: alfa-HCH    Enota: µg/L    Mejna vrednost: 0,1" u="1"/>
        <s v=" Parameter: beta-HCH    Enota: µg/L    Mejna vrednost: 0,1" u="1"/>
        <s v=" Parameter: delta-HCH    Enota: µg/L    Mejna vrednost: 0,1" u="1"/>
        <s v=" Parameter: Dieldrin    Enota: µg/L    Mejna vrednost: 0,03" u="1"/>
        <s v=" Parameter: Endrin    Enota: µg/L    Mejna vrednost: 0,1" u="1"/>
        <s v=" Parameter: Heksaklorobenzen (HCB)    Enota: µg/L    Mejna vrednost: 0,1" u="1"/>
        <s v=" Parameter: Heptaklor    Enota: µg/L    Mejna vrednost: 0,03" u="1"/>
        <s v=" Parameter: Heptaklorepoksid    Enota: µg/L    Mejna vrednost: /" u="1"/>
        <s v=" Parameter: o,p-DDD    Enota: µg/L    Mejna vrednost: 0,1" u="1"/>
        <s v=" Parameter: o,p-DDE    Enota: µg/L    Mejna vrednost: 0,1" u="1"/>
        <s v=" Parameter: o,p-DDT    Enota: µg/L    Mejna vrednost: 0,1" u="1"/>
        <s v=" Parameter: p,p-DDD    Enota: µg/L    Mejna vrednost: 0,1" u="1"/>
        <s v=" Parameter: p,p-DDE    Enota: µg/L    Mejna vrednost: 0,1" u="1"/>
        <s v=" Parameter: p,p-DDT    Enota: µg/L    Mejna vrednost: 0,1" u="1"/>
        <s v=" Parameter: alfa-endosulfan    Enota: µg/L    Mejna vrednost: 0,1" u="1"/>
        <s v=" Parameter: Atrazin    Enota: µg/L    Mejna vrednost: 0,1" u="1"/>
        <s v=" Parameter: beta-endosulfan    Enota: µg/L    Mejna vrednost: 0,1" u="1"/>
        <s v=" Parameter: Metamitron    Enota: µg/L    Mejna vrednost: 0,1" u="1"/>
        <s v=" Parameter: Metazaklor    Enota: µg/L    Mejna vrednost: 0,1" u="1"/>
        <s v=" Parameter: Metolaklor    Enota: µg/L    Mejna vrednost: 0,1" u="1"/>
        <s v=" Parameter: Metribuzin    Enota: µg/L    Mejna vrednost: 0,1" u="1"/>
        <s v=" Parameter: Prometrin    Enota: µg/L    Mejna vrednost: 0,1" u="1"/>
        <s v=" Parameter: Terbutilazin    Enota: µg/L    Mejna vrednost: 0,1" u="1"/>
        <s v=" Parameter: 2,6-Diklorobenzamid    Enota: µg/L    Mejna vrednost: 0,1" u="1"/>
        <s v=" Parameter: Acetoklor    Enota: µg/L    Mejna vrednost: 0,1" u="1"/>
        <s v=" Parameter: Alaklor    Enota: µg/L    Mejna vrednost: 0,1" u="1"/>
        <s v=" Parameter: Cianazin    Enota: µg/L    Mejna vrednost: 0,1" u="1"/>
        <s v=" Parameter: Pesticidi (vsota)    Enota: µg/L    Mejna vrednost: 0,5" u="1"/>
        <s v=" Parameter: Propazin    Enota: µg/L    Mejna vrednost: 0,1" u="1"/>
        <s v=" Parameter: Sebutilazin    Enota: µg/L    Mejna vrednost: 0,1" u="1"/>
        <s v=" Parameter: Simazin    Enota: µg/L    Mejna vrednost: 0,1" u="1"/>
        <s v=" Parameter: Terbutrin    Enota: µg/L    Mejna vrednost: 0,1" u="1"/>
        <s v=" Parameter: Benzo(a)piren    Enota: µg/L    Mejna vrednost: 0,01" u="1"/>
        <s v=" Parameter: Benzo(b)fluoranten    Enota: µg/L    Mejna vrednost: /" u="1"/>
        <s v=" Parameter: Benzo(ghi)perilen    Enota: µg/L    Mejna vrednost: /" u="1"/>
        <s v=" Parameter: Benzo(k)fluoranten    Enota: µg/L    Mejna vrednost: /" u="1"/>
        <s v=" Parameter: Fluorid    Enota: mg/L    Mejna vrednost: 1,5" u="1"/>
        <s v=" Parameter: Klorid    Enota: mg/L    Mejna vrednost: 250" u="1"/>
        <s v=" Parameter: Sulfat    Enota: mg/L    Mejna vrednost: 250" u="1"/>
        <s v=" Parameter: Ametrin    Enota: µg/L    Mejna vrednost: 0,1" u="1"/>
        <s v=" Parameter: Prometon    Enota: µg/L    Mejna vrednost: 0,1" u="1"/>
        <s v=" Parameter: Simetrin    Enota: µg/L    Mejna vrednost: 0,1" u="1"/>
        <s v=" Parameter: Terbumeton    Enota: µg/L    Mejna vrednost: 0,1" u="1"/>
        <s v=" Parameter: Policiklični aromatski ogljikovodiki (vsota)    Enota: µg/L    Mejna vrednost: 0,1" u="1"/>
        <s v=" Parameter: Indeno(1,2,3-c,d)piren    Enota: µg/L    Mejna vrednost: /" u="1"/>
        <s v=" Parameter: Izodrin    Enota: µg/L    Mejna vrednost: 0,1" u="1"/>
        <s v=" Parameter: Atrazin, Desetil-    Enota: µg/L    Mejna vrednost: 0,1" u="1"/>
        <s v=" Parameter: Atrazin, Desizopropil-    Enota: µg/L    Mejna vrednost: 0,1" u="1"/>
        <s v=" Parameter: gama-HCH (Lindan)    Enota: µg/L    Mejna vrednost: 0,1" u="1"/>
        <s v=" Parameter: Celotni cianid    Enota: µg/L    Mejna vrednost: 50" u="1"/>
        <s v=" Parameter: Okus    Enota:     Mejna vrednost: /" u="1"/>
        <s v=" Parameter: Kalcij    Enota: mg/L    Mejna vrednost: /" u="1"/>
        <s v=" Parameter: Kalij    Enota: mg/L    Mejna vrednost: /" u="1"/>
        <s v=" Parameter: Magnezij    Enota: mg/L    Mejna vrednost: /" u="1"/>
        <s v=" Parameter: Amonij    Enota: mg/L    Mejna vrednost: 50" u="1"/>
        <s v=" Parameter: Nitrit    Enota: mg/L    Mejna vrednost: 5" u="1"/>
        <s v="Parameter: Temperatura vode    Enota: °C    Mejna vrednost: /" u="1"/>
        <s v="Parameter: Temperatura zraka    Enota: °C    Mejna vrednost: /" u="1"/>
        <s v="Parameter: Klor-prosti    Enota: mg/L    Mejna vrednost: /" u="1"/>
        <s v="Parameter: Vonj    Enota:     Mejna vrednost: /" u="1"/>
        <s v="Parameter: Escherichia coli    Enota: CFU/100 mL    Mejna vrednost: 0" u="1"/>
        <s v="Parameter: Koliformne bakterije    Enota: CFU/100 mL    Mejna vrednost: 0" u="1"/>
        <s v="Parameter: Število kolonij pri 22 °C    Enota: CFU/mL    Mejna vrednost: 100" u="1"/>
        <s v="Parameter: Število kolonij pri 36 °C    Enota: CFU/mL    Mejna vrednost: 100" u="1"/>
        <s v="Parameter: pH    Enota:     Mejna vrednost: 9,5" u="1"/>
        <s v="Parameter: Električna prevodnost (20°C)    Enota: µS/cm    Mejna vrednost: 2500" u="1"/>
        <s v="Parameter: Motnost    Enota: NTU    Mejna vrednost: /" u="1"/>
        <s v="Parameter: Tribromometan (bromoform)    Enota: µg/L    Mejna vrednost: /" u="1"/>
        <s v="Parameter: Amonij    Enota: mg/L    Mejna vrednost: 0,5" u="1"/>
        <s v="Parameter: Barva (436 nm)    Enota: m-1    Mejna vrednost: /" u="1"/>
        <s v="Parameter: Trihalometani (vsota)    Enota: µg/L    Mejna vrednost: 100" u="1"/>
        <s v="Parameter: Bromodiklorometan    Enota: µg/L    Mejna vrednost: /" u="1"/>
        <s v="Parameter: Dibromoklorometan    Enota: µg/L    Mejna vrednost: /" u="1"/>
        <s v="Parameter: Permanganatni indeks (oksidativnost)    Enota: mg/L    Mejna vrednost: 5" u="1"/>
        <s v="Parameter: Triklorometan (kloroform)    Enota: µg/L    Mejna vrednost: /" u="1"/>
        <s v="Parameter: Enterokoki    Enota: CFU/100 mL    Mejna vrednost: 0" u="1"/>
        <s v="Parameter: Clostridium perfringens    Enota: CFU/100 mL    Mejna vrednost: /" u="1"/>
        <s v="Parameter: Nitrat    Enota: mg/L    Mejna vrednost: 50" u="1"/>
        <s v="Parameter: Nitrit    Enota: mg/L    Mejna vrednost: 0,5" u="1"/>
        <s v="Parameter: Bromat    Enota: µg/L    Mejna vrednost: 10" u="1"/>
        <s v="Parameter: Aluminij    Enota: µg/L    Mejna vrednost: 200" u="1"/>
        <s v="Parameter: Antimon    Enota: µg/L    Mejna vrednost: 5" u="1"/>
        <s v="Parameter: Arzen    Enota: µg/L    Mejna vrednost: 10" u="1"/>
        <s v="Parameter: Baker    Enota: mg/L    Mejna vrednost: 2" u="1"/>
        <s v="Parameter: Bor    Enota: mg/L    Mejna vrednost: 1" u="1"/>
        <s v="Parameter: Kadmij    Enota: µg/L    Mejna vrednost: 5" u="1"/>
        <s v="Parameter: Krom    Enota: µg/L    Mejna vrednost: /" u="1"/>
        <s v="Parameter: Mangan    Enota: µg/L    Mejna vrednost: 50" u="1"/>
        <s v="Parameter: Natrij    Enota: mg/L    Mejna vrednost: 200" u="1"/>
        <s v="Parameter: Nikelj    Enota: µg/L    Mejna vrednost: 20" u="1"/>
        <s v="Parameter: Selen    Enota: µg/L    Mejna vrednost: 10" u="1"/>
        <s v="Parameter: Svinec    Enota: µg/L    Mejna vrednost: 10" u="1"/>
        <s v="Parameter: Železo    Enota: µg/L    Mejna vrednost: 200" u="1"/>
        <s v="Parameter: Živo srebro    Enota: µg/L    Mejna vrednost: 1" u="1"/>
        <s v="Parameter: Benzen    Enota: µg/L    Mejna vrednost: /" u="1"/>
        <s v="Parameter: 1,2-Dikloroetan    Enota:     Mejna vrednost: /" u="1"/>
        <s v="Parameter: Heksaklorobutadien (HCBD)    Enota: µg/L    Mejna vrednost: /" u="1"/>
        <s v="Parameter: Tetrakloroeten+trikloroeten    Enota: µg/L    Mejna vrednost: /" u="1"/>
        <s v="Parameter: Aldrin    Enota: µg/L    Mejna vrednost: 0,03" u="1"/>
        <s v="Parameter: alfa-HCH    Enota: µg/L    Mejna vrednost: 0,1" u="1"/>
        <s v="Parameter: beta-HCH    Enota: µg/L    Mejna vrednost: 0,1" u="1"/>
        <s v="Parameter: delta-HCH    Enota: µg/L    Mejna vrednost: 0,1" u="1"/>
        <s v="Parameter: Dieldrin    Enota: µg/L    Mejna vrednost: 0,03" u="1"/>
        <s v="Parameter: Endrin    Enota: µg/L    Mejna vrednost: 0,1" u="1"/>
        <s v="Parameter: Heksaklorobenzen (HCB)    Enota: µg/L    Mejna vrednost: 0,1" u="1"/>
        <s v="Parameter: Heptaklor    Enota: µg/L    Mejna vrednost: 0,03" u="1"/>
        <s v="Parameter: Heptaklorepoksid    Enota: µg/L    Mejna vrednost: /" u="1"/>
        <s v="Parameter: o,p-DDD    Enota: µg/L    Mejna vrednost: 0,1" u="1"/>
        <s v="Parameter: o,p-DDE    Enota: µg/L    Mejna vrednost: 0,1" u="1"/>
        <s v="Parameter: o,p-DDT    Enota: µg/L    Mejna vrednost: 0,1" u="1"/>
        <s v="Parameter: p,p-DDD    Enota: µg/L    Mejna vrednost: 0,1" u="1"/>
        <s v="Parameter: p,p-DDE    Enota: µg/L    Mejna vrednost: 0,1" u="1"/>
        <s v="Parameter: p,p-DDT    Enota: µg/L    Mejna vrednost: 0,1" u="1"/>
        <s v="Parameter: alfa-endosulfan    Enota: µg/L    Mejna vrednost: 0,1" u="1"/>
        <s v="Parameter: Atrazin    Enota: µg/L    Mejna vrednost: 0,1" u="1"/>
        <s v="Parameter: beta-endosulfan    Enota: µg/L    Mejna vrednost: 0,1" u="1"/>
        <s v="Parameter: Metamitron    Enota: µg/L    Mejna vrednost: 0,1" u="1"/>
        <s v="Parameter: Metazaklor    Enota: µg/L    Mejna vrednost: 0,1" u="1"/>
        <s v="Parameter: Metolaklor    Enota: µg/L    Mejna vrednost: 0,1" u="1"/>
        <s v="Parameter: Metribuzin    Enota: µg/L    Mejna vrednost: 0,1" u="1"/>
        <s v="Parameter: Prometrin    Enota: µg/L    Mejna vrednost: 0,1" u="1"/>
        <s v="Parameter: Terbutilazin    Enota: µg/L    Mejna vrednost: 0,1" u="1"/>
        <s v="Parameter: 2,6-Diklorobenzamid    Enota: µg/L    Mejna vrednost: 0,1" u="1"/>
        <s v="Parameter: Acetoklor    Enota: µg/L    Mejna vrednost: 0,1" u="1"/>
        <s v="Parameter: Alaklor    Enota: µg/L    Mejna vrednost: 0,1" u="1"/>
        <s v="Parameter: Cianazin    Enota: µg/L    Mejna vrednost: 0,1" u="1"/>
        <s v="Parameter: Pesticidi (vsota)    Enota: µg/L    Mejna vrednost: 0,5" u="1"/>
        <s v="Parameter: Propazin    Enota: µg/L    Mejna vrednost: 0,1" u="1"/>
        <s v="Parameter: Sebutilazin    Enota: µg/L    Mejna vrednost: 0,1" u="1"/>
        <s v="Parameter: Simazin    Enota: µg/L    Mejna vrednost: 0,1" u="1"/>
        <s v="Parameter: Terbutrin    Enota: µg/L    Mejna vrednost: 0,1" u="1"/>
        <s v="Parameter: Benzo(a)piren    Enota: µg/L    Mejna vrednost: 0,01" u="1"/>
        <s v="Parameter: Benzo(b)fluoranten    Enota: µg/L    Mejna vrednost: /" u="1"/>
        <s v="Parameter: Benzo(ghi)perilen    Enota: µg/L    Mejna vrednost: /" u="1"/>
        <s v="Parameter: Benzo(k)fluoranten    Enota: µg/L    Mejna vrednost: /" u="1"/>
        <s v="Parameter: Fluorid    Enota: mg/L    Mejna vrednost: 1,5" u="1"/>
        <s v="Parameter: Karbonatna trdota    Enota: °N    Mejna vrednost: /" u="1"/>
        <s v="Parameter: Klorid    Enota: mg/L    Mejna vrednost: 250" u="1"/>
        <s v="Parameter: Nekarbonatna trdota    Enota: °N    Mejna vrednost: /" u="1"/>
        <s v="Parameter: Skupna trdota    Enota: °N    Mejna vrednost: /" u="1"/>
        <s v="Parameter: Sulfat    Enota: mg/L    Mejna vrednost: 250" u="1"/>
        <s v="Parameter: Ametrin    Enota: µg/L    Mejna vrednost: 0,1" u="1"/>
        <s v="Parameter: Prometon    Enota: µg/L    Mejna vrednost: 0,1" u="1"/>
        <s v="Parameter: Simetrin    Enota: µg/L    Mejna vrednost: 0,1" u="1"/>
        <s v="Parameter: Terbumeton    Enota: µg/L    Mejna vrednost: 0,1" u="1"/>
        <s v="Parameter: Policiklični aromatski ogljikovodiki (vsota)    Enota: µg/L    Mejna vrednost: 0,1" u="1"/>
        <s v="Parameter: Indeno(1,2,3-c,d)piren    Enota: µg/L    Mejna vrednost: /" u="1"/>
        <s v="Parameter: Izodrin    Enota: µg/L    Mejna vrednost: 0,1" u="1"/>
        <s v="Parameter: Atrazin, Desetil-    Enota: µg/L    Mejna vrednost: 0,1" u="1"/>
        <s v="Parameter: Atrazin, Desizopropil-    Enota: µg/L    Mejna vrednost: 0,1" u="1"/>
        <s v="Parameter: gama-HCH (Lindan)    Enota: µg/L    Mejna vrednost: 0,1" u="1"/>
        <s v="Parameter: Celotni cianid    Enota: µg/L    Mejna vrednost: 50" u="1"/>
        <s v="Parameter: Amonij    Enota: mg/L    Mejna vrednost: 50" u="1"/>
        <s v="Parameter: Nitrit    Enota: mg/L    Mejna vrednost: 5" u="1"/>
        <s v="Parameter: Enterokoki MPN    Enota: MPN/100 mL    Mejna vrednost: /" u="1"/>
        <s v="Parameter: Escherichia coli MPN    Enota: MPN/100 mL    Mejna vrednost: /" u="1"/>
        <s v="Parameter: Koliformne bakterije MPN    Enota: MPN/100 mL    Mejna vrednost: /" u="1"/>
        <s v="Parameter: Triklorometan (kloroform)    Enota:     Mejna vrednost: /" u="1"/>
        <s v="Parameter: Kalcij    Enota: mg/L    Mejna vrednost: /" u="1"/>
        <s v="Parameter: Kalij    Enota: mg/L    Mejna vrednost: /" u="1"/>
        <s v="Parameter: Magnezij    Enota: mg/L    Mejna vrednost: /" u="1"/>
        <s v="Vrednost: 0,03 mg/L     Rezultat: SKLADEN" u="1"/>
        <s v="Vrednost: 7,8 °C     Rezultat: SKLADEN" u="1"/>
        <s v="Vrednost: 6 °C     Rezultat: SKLADEN" u="1"/>
        <s v="Vrednost: brez vonja      Rezultat: SKLADEN" u="1"/>
        <s v="Vrednost: 0 CFU/100 mL     Rezultat: SKLADEN" u="1"/>
        <s v="Vrednost: 0 CFU/mL     Rezultat: SKLADEN" u="1"/>
        <s v="Vrednost: 7,5 °C     Rezultat: SKLADEN" u="1"/>
        <s v="Vrednost: 1 CFU/mL     Rezultat: SKLADEN" u="1"/>
        <s v="Vrednost: 0,08 mg/L     Rezultat: SKLADEN" u="1"/>
        <s v="Vrednost: 9,2 °C     Rezultat: SKLADEN" u="1"/>
        <s v="Vrednost: 7 °C     Rezultat: SKLADEN" u="1"/>
        <s v="Vrednost: 9,6 °C     Rezultat: SKLADEN" u="1"/>
        <s v="Vrednost: 10,9 °C     Rezultat: SKLADEN" u="1"/>
        <s v="Vrednost: &lt;0.02 mg/L     Rezultat: SKLADEN" u="1"/>
        <s v="Vrednost: 7,5 mg/L     Rezultat: SKLADEN" u="1"/>
        <s v="Vrednost: &lt;0.01 mg/L     Rezultat: SKLADEN" u="1"/>
        <s v="Vrednost: 9,7 °C     Rezultat: SKLADEN" u="1"/>
        <s v="Vrednost: - 2 °C     Rezultat: SKLADEN" u="1"/>
        <s v="Vrednost: 9,5 °C     Rezultat: SKLADEN" u="1"/>
        <s v="Vrednost: 8,8 °C     Rezultat: SKLADEN" u="1"/>
        <s v="Vrednost: &lt;2 µg/L     Rezultat: SKLADEN" u="1"/>
        <s v="Vrednost: 0,06 mg/L     Rezultat: SKLADEN" u="1"/>
        <s v="Vrednost: 7,9      Rezultat: SKLADEN" u="1"/>
        <s v="Vrednost: 7,6 °C     Rezultat: SKLADEN" u="1"/>
        <s v="Vrednost: &lt;0.1 m-1     Rezultat: SKLADEN" u="1"/>
        <s v="Vrednost: 318 µS/cm     Rezultat: SKLADEN" u="1"/>
        <s v="Vrednost: 8,1 °N     Rezultat: SKLADEN" u="1"/>
        <s v="Vrednost: 0,2 NTU     Rezultat: SKLADEN" u="1"/>
        <s v="Vrednost: 0,4 °N     Rezultat: SKLADEN" u="1"/>
        <s v="Vrednost: 2 mg/L     Rezultat: SKLADEN" u="1"/>
        <s v="Vrednost: 8,5 °N     Rezultat: SKLADEN" u="1"/>
        <s v="Vrednost: 3,7 µg/L     Rezultat: SKLADEN" u="1"/>
        <s v="Vrednost: 0,97 mg/L     Rezultat: SKLADEN" u="1"/>
        <s v="Vrednost: 7,1 °C     Rezultat: SKLADEN" u="1"/>
        <s v="Vrednost: 5 °C     Rezultat: SKLADEN" u="1"/>
        <s v="Vrednost: 2 CFU/mL     Rezultat: SKLADEN" u="1"/>
        <s v="Vrednost: 10,8 °C     Rezultat: SKLADEN" u="1"/>
        <s v="Vrednost: 4 °C     Rezultat: SKLADEN" u="1"/>
        <s v="Vrednost: 10,2 °C     Rezultat: SKLADEN" u="1"/>
        <s v="Vrednost: 9,4 °C     Rezultat: SKLADEN" u="1"/>
        <s v="Vrednost: 11,1 °C     Rezultat: SKLADEN" u="1"/>
        <s v="Rezultat: 0,03mg/L     SKLADEN" u="1"/>
        <s v="Rezultat: 7,8°C     SKLADEN" u="1"/>
        <s v="Rezultat: 6°C     SKLADEN" u="1"/>
        <s v="Rezultat: brez vonja     SKLADEN" u="1"/>
        <s v="Rezultat: 0CFU/100 mL     SKLADEN" u="1"/>
        <s v="Rezultat: 0CFU/mL     SKLADEN" u="1"/>
        <s v="Rezultat: 7,5°C     SKLADEN" u="1"/>
        <s v="Rezultat: 1CFU/mL     SKLADEN" u="1"/>
        <s v="Rezultat: 0,08mg/L     SKLADEN" u="1"/>
        <s v="Rezultat: 9,2°C     SKLADEN" u="1"/>
        <s v="Rezultat: 7°C     SKLADEN" u="1"/>
        <s v="Rezultat: 9,6°C     SKLADEN" u="1"/>
        <s v="Rezultat: 10,9°C     SKLADEN" u="1"/>
        <s v="Rezultat: &lt;0.02mg/L     SKLADEN" u="1"/>
        <s v="Rezultat: 7,5mg/L     SKLADEN" u="1"/>
        <s v="Rezultat: &lt;0.01mg/L     SKLADEN" u="1"/>
        <s v="Rezultat: 9,7°C     SKLADEN" u="1"/>
        <s v="Rezultat: - 2°C     SKLADEN" u="1"/>
        <s v="Rezultat: 9,5°C     SKLADEN" u="1"/>
        <s v="Rezultat: 8,8°C     SKLADEN" u="1"/>
        <s v="Rezultat: &lt;2µg/L     SKLADEN" u="1"/>
        <s v="Rezultat: 0,06mg/L     SKLADEN" u="1"/>
        <s v="Rezultat: 7,9     SKLADEN" u="1"/>
        <s v="Rezultat: 7,6°C     SKLADEN" u="1"/>
        <s v="Rezultat: &lt;0.1m-1     SKLADEN" u="1"/>
        <s v="Rezultat: 318µS/cm     SKLADEN" u="1"/>
        <s v="Rezultat: 8,1°N     SKLADEN" u="1"/>
        <s v="Rezultat: 0,2NTU     SKLADEN" u="1"/>
        <s v="Rezultat: 0,4°N     SKLADEN" u="1"/>
        <s v="Rezultat: 2mg/L     SKLADEN" u="1"/>
        <s v="Rezultat: 8,5°N     SKLADEN" u="1"/>
        <s v="Rezultat: 3,7µg/L     SKLADEN" u="1"/>
        <s v="Rezultat: 0,97mg/L     SKLADEN" u="1"/>
        <s v="Rezultat: 7,1°C     SKLADEN" u="1"/>
        <s v="Rezultat: 5°C     SKLADEN" u="1"/>
        <s v="Rezultat: 2CFU/mL     SKLADEN" u="1"/>
        <s v="Rezultat: 10,8°C     SKLADEN" u="1"/>
        <s v="Rezultat: 4°C     SKLADEN" u="1"/>
        <s v="Rezultat: 10,2°C     SKLADEN" u="1"/>
        <s v="Rezultat: 9,4°C     SKLADEN" u="1"/>
        <s v="Rezultat: 11,1°C     SKLADEN" u="1"/>
      </sharedItems>
    </cacheField>
    <cacheField name="Opomba_04" numFmtId="0">
      <sharedItems count="407">
        <s v="Vrednost: 6,7 °C     Rezultat:  *** SKLADEN *** "/>
        <s v="Vrednost: 0,03 mg/L     Rezultat:  *** SKLADEN *** "/>
        <s v="Vrednost: brez posebnosti      Rezultat:  *** SKLADEN *** "/>
        <s v="Vrednost: 0 CFU/100 mL     Rezultat:  *** SKLADEN *** "/>
        <s v="Vrednost: 0 CFU/mL     Rezultat:  *** SKLADEN *** "/>
        <s v="Vrednost: 6,8 °C     Rezultat:  *** SKLADEN *** "/>
        <s v="Vrednost: 1 CFU/mL     Rezultat:  *** SKLADEN *** "/>
        <s v="Vrednost: 7,4 °C     Rezultat:  *** SKLADEN *** "/>
        <s v="Vrednost: 9,2 °C     Rezultat:  *** SKLADEN *** "/>
        <s v="Vrednost: 0,08 mg/L     Rezultat:  *** SKLADEN *** "/>
        <s v="Vrednost: 7,7 °C     Rezultat:  *** SKLADEN *** "/>
        <s v="Vrednost: 8,2 °C     Rezultat:  *** SKLADEN *** "/>
        <s v="Vrednost: 7,8 °C     Rezultat:  *** SKLADEN *** "/>
        <s v="Vrednost: 8,2      Rezultat:  *** SKLADEN *** "/>
        <s v="Vrednost: 339 µS/cm     Rezultat:  *** SKLADEN *** "/>
        <s v="Vrednost: 0,09 mg/L     Rezultat:  *** SKLADEN *** "/>
        <s v="Vrednost: &lt;0.1 NTU     Rezultat:  *** SKLADEN *** "/>
        <s v="Vrednost: 9,3 °N     Rezultat:  *** SKLADEN *** "/>
        <s v="Vrednost: 1,9 °N     Rezultat:  *** SKLADEN *** "/>
        <s v="Vrednost: 11,2 °N     Rezultat:  *** SKLADEN *** "/>
        <s v="Vrednost: &lt;2 µg/L     Rezultat:  *** SKLADEN *** "/>
        <s v="Vrednost: &lt;0.02 mg/L     Rezultat:  *** SKLADEN *** "/>
        <s v="Vrednost: &lt;0.1 m-1     Rezultat:  *** SKLADEN *** "/>
        <s v="Vrednost: 2,7 mg/L     Rezultat:  *** SKLADEN *** "/>
        <s v="Vrednost: &lt;0.01 mg/L     Rezultat:  *** SKLADEN *** "/>
        <s v="Vrednost: 2,2 µg/L     Rezultat:  *** SKLADEN *** "/>
        <s v="Vrednost: 2 mg/L     Rezultat:  *** SKLADEN *** "/>
        <s v="Vrednost: 6,9 °C     Rezultat:  *** SKLADEN *** "/>
        <s v="Vrednost: 10 °C     Rezultat:  *** SKLADEN *** "/>
        <s v="Vrednost: 0 MPN/100 mL     Rezultat:  *** SKLADEN *** "/>
        <s v="Vrednost: 170 CFU/mL     Rezultat:  *** SKLADEN *** "/>
        <s v="Vrednost: 16 CFU/mL     Rezultat:  *** SKLADEN *** "/>
        <s v="Vrednost: 40,6 MPN/100 mL     Rezultat:  *** NESKLADEN *** "/>
        <s v="Vrednost: 7,5 °C     Rezultat:  *** SKLADEN *** " u="1"/>
        <s v="Vrednost: 8,1 °C     Rezultat:  *** SKLADEN *** " u="1"/>
        <s v="Vrednost: 5,2 °C     Rezultat:  *** SKLADEN *** " u="1"/>
        <s v="Vrednost: 10,8 °C     Rezultat:  *** SKLADEN *** " u="1"/>
        <s v="Vrednost: 9,8 mg/L     Rezultat:  *** SKLADEN *** " u="1"/>
        <s v="Vrednost: 0,1 mg/L     Rezultat:  *** SKLADEN *** " u="1"/>
        <s v="Vrednost: 5 CFU/mL     Rezultat:  *** SKLADEN *** " u="1"/>
        <s v="Vrednost: 4 CFU/mL     Rezultat:  *** SKLADEN *** " u="1"/>
        <s v="Vrednost: 2 MPN/100 mL     Rezultat:  *** NESKLADEN *** " u="1"/>
        <s v="Vrednost: 7,2 °C     Rezultat:  *** SKLADEN *** " u="1"/>
        <s v="Vrednost: 4 CFU/100 mL     Rezultat:  *** NESKLADEN *** " u="1"/>
        <s v="Vrednost: 8 CFU/mL     Rezultat:  *** SKLADEN *** " u="1"/>
        <s v="Vrednost: 9,7 °C     Rezultat:  *** SKLADEN *** " u="1"/>
        <s v="Vrednost: 9,3 °C     Rezultat:  *** SKLADEN *** " u="1"/>
        <s v="Vrednost: 16 CFU/100 mL     Rezultat:  *** NESKLADEN *** " u="1"/>
        <s v="Vrednost: 2 CFU/mL     Rezultat:  *** SKLADEN *** " u="1"/>
        <s v="Vrednost: 9,4 °C     Rezultat:  *** SKLADEN *** " u="1"/>
        <s v="Vrednost: 13 CFU/100 mL     Rezultat:  *** NESKLADEN *** " u="1"/>
        <s v="Vrednost: 3 CFU/mL     Rezultat:  *** SKLADEN *** " u="1"/>
        <s v="Vrednost: 5,6 °C     Rezultat:  *** SKLADEN *** " u="1"/>
        <s v="Vrednost: 7 °C     Rezultat:  *** SKLADEN *** " u="1"/>
        <s v="Vrednost: 10,6 °C     Rezultat:  *** SKLADEN *** " u="1"/>
        <s v="Vrednost: 3 °C     Rezultat:  *** SKLADEN *** " u="1"/>
        <s v="Vrednost: 15,4 °C     Rezultat:  *** SKLADEN *** " u="1"/>
        <s v="Vrednost: 9 °C     Rezultat:  *** SKLADEN *** " u="1"/>
        <s v="Vrednost: 12,3 °C     Rezultat:  *** SKLADEN *** " u="1"/>
        <s v="Vrednost: 8 °C     Rezultat:  *** SKLADEN *** " u="1"/>
        <s v="Vrednost: 11,1 °C     Rezultat:  *** SKLADEN *** " u="1"/>
        <s v="Vrednost: 11 mg/L     Rezultat:  *** SKLADEN *** " u="1"/>
        <s v="Vrednost: 12,6 °C     Rezultat:  *** SKLADEN *** " u="1"/>
        <s v="Vrednost: 12,1 °C     Rezultat:  *** SKLADEN *** " u="1"/>
        <s v="Vrednost: 5 °C     Rezultat:  *** SKLADEN *** " u="1"/>
        <s v="Vrednost: 13,7 °C     Rezultat:  *** SKLADEN *** " u="1"/>
        <s v="Vrednost: 12,9 °C     Rezultat:  *** SKLADEN *** " u="1"/>
        <s v="Vrednost: 12,4 °C     Rezultat:  *** SKLADEN *** " u="1"/>
        <s v="Vrednost: 10,4 °C     Rezultat:  *** SKLADEN *** " u="1"/>
        <s v="Vrednost: 13,9 °C     Rezultat:  *** SKLADEN *** " u="1"/>
        <s v="Vrednost: 6 °C     Rezultat:  *** SKLADEN *** " u="1"/>
        <s v="Vrednost: 11,8 °C     Rezultat:  *** SKLADEN *** " u="1"/>
        <s v="Vrednost: 2 °C     Rezultat:  *** SKLADEN *** " u="1"/>
        <s v="Vrednost: 14,4 °C     Rezultat:  *** SKLADEN *** " u="1"/>
        <s v="Vrednost: 10,2 °C     Rezultat:  *** SKLADEN *** " u="1"/>
        <s v="Vrednost: 4 °C     Rezultat:  *** SKLADEN *** " u="1"/>
        <s v="Vrednost: 9,8 °C     Rezultat:  *** SKLADEN *** " u="1"/>
        <s v="Vrednost: 13 °C     Rezultat:  *** SKLADEN *** " u="1"/>
        <s v="Vrednost: 11,9 °C     Rezultat:  *** SKLADEN *** " u="1"/>
        <s v="Vrednost: 12 °C     Rezultat:  *** SKLADEN *** " u="1"/>
        <s v="Vrednost: 14,6 °C     Rezultat:  *** SKLADEN *** " u="1"/>
        <s v="Vrednost: 18,3 °C     Rezultat:  *** SKLADEN *** " u="1"/>
        <s v="Vrednost: 14 °C     Rezultat:  *** SKLADEN *** " u="1"/>
        <s v="Vrednost: 13,8 °C     Rezultat:  *** SKLADEN *** " u="1"/>
        <s v="Vrednost: 11,2 °C     Rezultat:  *** SKLADEN *** " u="1"/>
        <s v="Vrednost: 12 mg/L     Rezultat:  *** SKLADEN *** " u="1"/>
        <s v="Vrednost: 14,1 °C     Rezultat:  *** SKLADEN *** " u="1"/>
        <s v="Vrednost: 16,5 °C     Rezultat:  *** SKLADEN *** " u="1"/>
        <s v="Vrednost: 7,8      Rezultat:  *** SKLADEN *** " u="1"/>
        <s v="Vrednost: 436 µS/cm     Rezultat:  *** SKLADEN *** " u="1"/>
        <s v="Vrednost: 0,18 mg/L     Rezultat:  *** SKLADEN *** " u="1"/>
        <s v="Vrednost: 0,12 NTU     Rezultat:  *** SKLADEN *** " u="1"/>
        <s v="Vrednost: 10,5 °N     Rezultat:  *** SKLADEN *** " u="1"/>
        <s v="Vrednost: 1,1 °N     Rezultat:  *** SKLADEN *** " u="1"/>
        <s v="Vrednost: 11,6 °N     Rezultat:  *** SKLADEN *** " u="1"/>
        <s v="Vrednost: 2,8 mg/L     Rezultat:  *** SKLADEN *** " u="1"/>
        <s v="Vrednost: - mg/L     Rezultat:  *** SKLADEN *** " u="1"/>
        <s v="Vrednost: 6,1 µg/L     Rezultat:  *** SKLADEN *** " u="1"/>
        <s v="Vrednost: 0,7 mg/L     Rezultat:  *** SKLADEN *** " u="1"/>
        <s v="Vrednost: 13,1 °C     Rezultat:  *** SKLADEN *** " u="1"/>
        <s v="Vrednost: 9,5 °C     Rezultat:  *** SKLADEN *** " u="1"/>
        <s v="Vrednost: 11,6 °C     Rezultat:  *** SKLADEN *** " u="1"/>
        <s v="Vrednost: 69 °C     Rezultat:  *** SKLADEN *** " u="1"/>
        <s v="Vrednost: 9,9 °C     Rezultat:  *** SKLADEN *** " u="1"/>
        <s v="Vrednost: 6 CFU/mL     Rezultat:  *** SKLADEN *** " u="1"/>
        <s v="Vrednost: 7,9 °C     Rezultat:  *** SKLADEN *** " u="1"/>
        <s v="Vrednost: 7,5      Rezultat:  *** SKLADEN *** " u="1"/>
        <s v="Vrednost: 398 µS/cm     Rezultat:  *** SKLADEN *** " u="1"/>
        <s v="Vrednost: 1,4 mg/L     Rezultat:  *** SKLADEN *** " u="1"/>
        <s v="Vrednost: 17,6 °C     Rezultat:  *** SKLADEN *** " u="1"/>
        <s v="Vrednost: 9 CFU/mL     Rezultat:  *** SKLADEN *** " u="1"/>
        <s v="Vrednost: 7 CFU/mL     Rezultat:  *** SKLADEN *** " u="1"/>
        <s v="Vrednost: 0,14 mg/L     Rezultat:  *** SKLADEN *** " u="1"/>
        <s v="Vrednost: 33 CFU/mL     Rezultat:  *** SKLADEN *** " u="1"/>
        <s v="Vrednost: 12,2 °C     Rezultat:  *** SKLADEN *** " u="1"/>
        <s v="Vrednost: 13,2 °C     Rezultat:  *** SKLADEN *** " u="1"/>
        <s v="Vrednost: 17 °C     Rezultat:  *** SKLADEN *** " u="1"/>
        <s v="Vrednost: 16 °C     Rezultat:  *** SKLADEN *** " u="1"/>
        <s v="Vrednost: 18 °C     Rezultat:  *** SKLADEN *** " u="1"/>
        <s v="Vrednost: 15,8 °C     Rezultat:  *** SKLADEN *** " u="1"/>
        <s v="Vrednost: 16,1 °C     Rezultat:  *** SKLADEN *** " u="1"/>
        <s v="Vrednost: 20 °C     Rezultat:  *** SKLADEN *** " u="1"/>
        <s v="Vrednost: 19 °C     Rezultat:  *** SKLADEN *** " u="1"/>
        <s v="Vrednost: 21 °C     Rezultat:  *** SKLADEN *** " u="1"/>
        <s v="Vrednost: 22 °C     Rezultat:  *** SKLADEN *** " u="1"/>
        <s v="Vrednost: 23 °C     Rezultat:  *** SKLADEN *** " u="1"/>
        <s v="Vrednost: 12,7 °C     Rezultat:  *** SKLADEN *** " u="1"/>
        <s v="Vrednost: 16,3 °C     Rezultat:  *** SKLADEN *** " u="1"/>
        <s v="Vrednost: 7,9      Rezultat:  *** SKLADEN *** " u="1"/>
        <s v="Vrednost: 236 µS/cm     Rezultat:  *** SKLADEN *** " u="1"/>
        <s v="Vrednost: 251 µS/cm     Rezultat:  *** SKLADEN *** " u="1"/>
        <s v="Vrednost: 0,07 mg/L     Rezultat:  *** SKLADEN *** " u="1"/>
        <s v="Vrednost: 7,5 °N     Rezultat:  *** SKLADEN *** " u="1"/>
        <s v="Vrednost: 0,3 °N     Rezultat:  *** SKLADEN *** " u="1"/>
        <s v="Vrednost: 7,8 °N     Rezultat:  *** SKLADEN *** " u="1"/>
        <s v="Vrednost: &lt;10 µg/L     Rezultat:  *** SKLADEN *** " u="1"/>
        <s v="Vrednost: &lt;1.0 µg/L     Rezultat:  *** SKLADEN *** " u="1"/>
        <s v="Vrednost: &lt;0.010 mg/L     Rezultat:  *** SKLADEN *** " u="1"/>
        <s v="Vrednost: 2,6 mg/L     Rezultat:  *** SKLADEN *** " u="1"/>
        <s v="Vrednost: &lt;0.5 µg/L     Rezultat:  *** SKLADEN *** " u="1"/>
        <s v="Vrednost: &lt;0.2 µg/L     Rezultat:  *** SKLADEN *** " u="1"/>
        <s v="Vrednost: &lt;0.1 µg/L     Rezultat:  *** SKLADEN *** " u="1"/>
        <s v="Vrednost: &lt;0.05 µg/L     Rezultat:  *** SKLADEN *** " u="1"/>
        <s v="Vrednost: &lt;0.03 µg/L     Rezultat:  *** SKLADEN *** " u="1"/>
        <s v="Vrednost: &lt;0.04 µg/L     Rezultat:  *** SKLADEN *** " u="1"/>
        <s v="Vrednost: &lt;0.01 µg/L     Rezultat:  *** SKLADEN *** " u="1"/>
        <s v="Vrednost: &lt;1.0 mg/L     Rezultat:  *** SKLADEN *** " u="1"/>
        <s v="Vrednost: 1,2 mg/L     Rezultat:  *** SKLADEN *** " u="1"/>
        <s v="Vrednost: 1,9 mg/L     Rezultat:  *** SKLADEN *** " u="1"/>
        <s v="Vrednost: &lt;5 µg/L     Rezultat:  *** SKLADEN *** " u="1"/>
        <s v="Vrednost: 16,4 °C     Rezultat:  *** SKLADEN *** " u="1"/>
        <s v="Vrednost: 14,2 °C     Rezultat:  *** SKLADEN *** " u="1"/>
        <s v="Vrednost: 352 µS/cm     Rezultat:  *** SKLADEN *** " u="1"/>
        <s v="Vrednost: 9,8 °N     Rezultat:  *** SKLADEN *** " u="1"/>
        <s v="Vrednost: 1,5 °N     Rezultat:  *** SKLADEN *** " u="1"/>
        <s v="Vrednost: 11,3 °N     Rezultat:  *** SKLADEN *** " u="1"/>
        <s v="Vrednost: 3 mg/L     Rezultat:  *** SKLADEN *** " u="1"/>
        <s v="Vrednost: 2,8 µg/L     Rezultat:  *** SKLADEN *** " u="1"/>
        <s v="Vrednost: 24 °C     Rezultat:  *** SKLADEN *** " u="1"/>
        <s v="Vrednost:       Rezultat:  *** / *** " u="1"/>
        <s v="Vrednost:  µS/cm     Rezultat:  *** / *** " u="1"/>
        <s v="Vrednost:  NTU     Rezultat:  *** / *** " u="1"/>
        <s v="Vrednost: 16,2 °C     Rezultat:  *** SKLADEN *** " u="1"/>
        <s v="Vrednost: 25 °C     Rezultat:  *** SKLADEN *** " u="1"/>
        <s v="Vrednost: 26 °C     Rezultat:  *** SKLADEN *** " u="1"/>
        <s v="Vrednost: 27 °C     Rezultat:  *** SKLADEN *** " u="1"/>
        <s v="Vrednost: 28 °C     Rezultat:  *** SKLADEN *** " u="1"/>
        <s v="Vrednost: 29 °C     Rezultat:  *** SKLADEN *** " u="1"/>
        <s v="Vrednost: 13,4 °C     Rezultat:  *** SKLADEN *** " u="1"/>
        <s v="Vrednost: 15,9 °C     Rezultat:  *** SKLADEN *** " u="1"/>
        <s v="Vrednost: 16,8 °C     Rezultat:  *** SKLADEN *** " u="1"/>
        <s v="Vrednost: 10,9 °C     Rezultat:  *** SKLADEN *** " u="1"/>
        <s v="Vrednost: 7,7      Rezultat:  *** SKLADEN *** " u="1"/>
        <s v="Vrednost: 324 µS/cm     Rezultat:  *** SKLADEN *** " u="1"/>
        <s v="Vrednost: 0,11 NTU     Rezultat:  *** SKLADEN *** " u="1"/>
        <s v="Vrednost: 0,012 mg/L     Rezultat:  *** SKLADEN *** " u="1"/>
        <s v="Vrednost: 0,92 mg/L     Rezultat:  *** SKLADEN *** " u="1"/>
        <s v="Vrednost: &lt;0.50 µg/L     Rezultat:  *** SKLADEN *** " u="1"/>
        <s v="Vrednost: 1,3 mg/L     Rezultat:  *** SKLADEN *** " u="1"/>
        <s v="Vrednost: 1,5 mg/L     Rezultat:  *** SKLADEN *** " u="1"/>
        <s v="Vrednost: &lt;0.5 mg/L     Rezultat:  *** SKLADEN *** " u="1"/>
        <s v="Vrednost: 0,15 mg/L     Rezultat:  *** SKLADEN *** " u="1"/>
        <s v="Vrednost: 15 °C     Rezultat:  *** SKLADEN *** " u="1"/>
        <s v="Vrednost: 10,5 °C     Rezultat:  *** SKLADEN *** " u="1"/>
        <s v="Vrednost: 46 CFU/mL     Rezultat:  *** SKLADEN *** " u="1"/>
        <s v="Vrednost: 9,6 °C     Rezultat:  *** SKLADEN *** " u="1"/>
        <s v="Vrednost: 412 µS/cm     Rezultat:  *** SKLADEN *** " u="1"/>
        <s v="Vrednost: 0,05 mg/L     Rezultat:  *** SKLADEN *** " u="1"/>
        <s v="Vrednost: 0,14 NTU     Rezultat:  *** SKLADEN *** " u="1"/>
        <s v="Vrednost: 9,1 °N     Rezultat:  *** SKLADEN *** " u="1"/>
        <s v="Vrednost: 10,6 °N     Rezultat:  *** SKLADEN *** " u="1"/>
        <s v="Vrednost: 0,021 mg/L     Rezultat:  *** SKLADEN *** " u="1"/>
        <s v="Vrednost: 0,97 mg/L     Rezultat:  *** SKLADEN *** " u="1"/>
        <s v="Vrednost: 13 mg/L     Rezultat:  *** SKLADEN *** " u="1"/>
        <s v="Vrednost: 2,9 µg/L     Rezultat:  *** SKLADEN *** " u="1"/>
        <s v="Vrednost: 0,61 mg/L     Rezultat:  *** SKLADEN *** " u="1"/>
        <s v="Vrednost: 11,3 °C     Rezultat:  *** SKLADEN *** " u="1"/>
        <s v="Vrednost: 8      Rezultat:  *** SKLADEN *** " u="1"/>
        <s v="Vrednost: 9,9 °N     Rezultat:  *** SKLADEN *** " u="1"/>
        <s v="Vrednost: 1 °N     Rezultat:  *** SKLADEN *** " u="1"/>
        <s v="Vrednost: 10,9 °N     Rezultat:  *** SKLADEN *** " u="1"/>
        <s v="Vrednost: 3,8 mg/L     Rezultat:  *** SKLADEN *** " u="1"/>
        <s v="Vrednost: 0,99 mg/L     Rezultat:  *** SKLADEN *** " u="1"/>
        <s v="Vrednost: 321 µS/cm     Rezultat:  *** SKLADEN *** " u="1"/>
        <s v="Vrednost: 0,16 NTU     Rezultat:  *** SKLADEN *** " u="1"/>
        <s v="Vrednost: 44 mg/L     Rezultat:  *** SKLADEN *** " u="1"/>
        <s v="Vrednost: 0,12 mg/L     Rezultat:  *** SKLADEN *** " u="1"/>
        <s v="Vrednost: 14 mg/L     Rezultat:  *** SKLADEN *** " u="1"/>
        <s v="Vrednost: 318 µS/cm     Rezultat:  *** SKLADEN *** " u="1"/>
        <s v="Vrednost: 226 µS/cm     Rezultat:  *** SKLADEN *** " u="1"/>
        <s v="Vrednost: 0,4 °N     Rezultat:  *** SKLADEN *** " u="1"/>
        <s v="Vrednost: 7,9 °N     Rezultat:  *** SKLADEN *** " u="1"/>
        <s v="Vrednost: 0,85 mg/L     Rezultat:  *** SKLADEN *** " u="1"/>
        <s v="Vrednost: 2,1 mg/L     Rezultat:  *** SKLADEN *** " u="1"/>
        <s v="Vrednost: 1,6 mg/L     Rezultat:  *** SKLADEN *** " u="1"/>
        <s v="Vrednost: 2 CFU/100 mL     Rezultat:  *** NESKLADEN *** " u="1"/>
        <s v="Vrednost: 319 µS/cm     Rezultat:  *** SKLADEN *** " u="1"/>
        <s v="Vrednost: 10 °N     Rezultat:  *** SKLADEN *** " u="1"/>
        <s v="Vrednost: 11 °N     Rezultat:  *** SKLADEN *** " u="1"/>
        <s v="Vrednost: 0,95 mg/L     Rezultat:  *** SKLADEN *** " u="1"/>
        <s v="Vrednost: 0,11 mg/L     Rezultat:  *** SKLADEN *** " u="1"/>
        <s v="Vrednost: 64 CFU/mL     Rezultat:  *** SKLADEN *** " u="1"/>
        <s v="Vrednost: 8,4 °C     Rezultat:  *** SKLADEN *** " u="1"/>
        <s v="Vrednost: 11 °C     Rezultat:  *** SKLADEN *** " u="1"/>
        <s v="Vrednost: 9,1 °C     Rezultat:  *** SKLADEN *** " u="1"/>
        <s v="Vrednost: 8,7 °C     Rezultat:  *** SKLADEN *** " u="1"/>
        <s v="Vrednost: 8,9 °C     Rezultat:  *** SKLADEN *** " u="1"/>
        <s v="Vrednost: 8,8 °C     Rezultat:  *** SKLADEN *** " u="1"/>
        <s v="Vrednost: 0,06 mg/L     Rezultat:  *** SKLADEN *** " u="1"/>
        <s v="Vrednost: &lt;0.03 mg/L     Rezultat:  *** SKLADEN *** " u="1"/>
        <s v="Vrednost: 10,1 °C     Rezultat:  *** SKLADEN *** " u="1"/>
        <s v="Vrednost: 5,8 °C     Rezultat:  *** SKLADEN *** " u="1"/>
        <s v="Vrednost: 234 µS/cm     Rezultat:  *** SKLADEN *** " u="1"/>
        <s v="Vrednost: 1,3 °N     Rezultat:  *** SKLADEN *** " u="1"/>
        <s v="Vrednost: - mg/L     Rezultat:  *** NESKLADEN *** " u="1"/>
        <s v="Vrednost: 2,6 µg/L     Rezultat:  *** SKLADEN *** " u="1"/>
        <s v="Vrednost: 252 µS/cm     Rezultat:  *** SKLADEN *** " u="1"/>
        <s v="Vrednost: 7,6 °N     Rezultat:  *** SKLADEN *** " u="1"/>
        <s v="Vrednost: 0,7 °N     Rezultat:  *** SKLADEN *** " u="1"/>
        <s v="Vrednost: 8,3 °N     Rezultat:  *** SKLADEN *** " u="1"/>
        <s v="Vrednost: 33 mg/L     Rezultat:  *** SKLADEN *** " u="1"/>
        <s v="Vrednost: 5,8 mg/L     Rezultat:  *** SKLADEN *** " u="1"/>
        <s v="Vrednost: 317 µS/cm     Rezultat:  *** SKLADEN *** " u="1"/>
        <s v="Vrednost: 9 °N     Rezultat:  *** SKLADEN *** " u="1"/>
        <s v="Vrednost: 1,6 °N     Rezultat:  *** SKLADEN *** " u="1"/>
        <s v="Vrednost: 2,9 mg/L     Rezultat:  *** SKLADEN *** " u="1"/>
        <s v="Vrednost: 37 mg/L     Rezultat:  *** SKLADEN *** " u="1"/>
        <s v="Vrednost: 0,2 mg/L     Rezultat:  *** SKLADEN *** " u="1"/>
        <s v="Vrednost: 8,6 °C     Rezultat:  *** SKLADEN *** " u="1"/>
        <s v="Vrednost: 315 µS/cm     Rezultat:  *** SKLADEN *** " u="1"/>
        <s v="Vrednost: 9,4 °N     Rezultat:  *** SKLADEN *** " u="1"/>
        <s v="Vrednost: 1,2 °N     Rezultat:  *** SKLADEN *** " u="1"/>
        <s v="Vrednost: 40 mg/L     Rezultat:  *** SKLADEN *** " u="1"/>
        <s v="Vrednost: 0,22 mg/L     Rezultat:  *** SKLADEN *** " u="1"/>
        <s v="Vrednost: 3 CFU/100 mL     Rezultat:  *** NESKLADEN *** " u="1"/>
        <s v="Vrednost: 8,5 °C     Rezultat:  *** SKLADEN *** " u="1"/>
        <s v="Vrednost: 7,1 °C     Rezultat:  *** SKLADEN *** " u="1"/>
        <s v="Vrednost: 6,2 °C     Rezultat:  *** SKLADEN *** " u="1"/>
        <s v="Vrednost: 6,4 °C     Rezultat:  *** SKLADEN *** " u="1"/>
        <s v="Vrednost: 48 CFU/mL     Rezultat:  *** SKLADEN *** " u="1"/>
        <s v="Vrednost: 41 CFU/mL     Rezultat:  *** SKLADEN *** " u="1"/>
        <s v="Vrednost: - 1 °C     Rezultat:  *** SKLADEN *** " u="1"/>
        <s v="Vrednost: 0 °C     Rezultat:  *** SKLADEN *** " u="1"/>
        <s v="Vrednost: 1 °C     Rezultat:  *** SKLADEN *** " u="1"/>
        <s v="Vrednost: 0,55 mg/L     Rezultat:  *** SKLADEN *** " u="1"/>
        <s v="Vrednost: 15 mg/L     Rezultat:  *** SKLADEN *** " u="1"/>
        <s v="Vrednost: 45092 °C     Rezultat:  *** SKLADEN *** " u="1"/>
        <s v="Vrednost: brez vonja      Rezultat:  *** SKLADEN *** " u="1"/>
        <s v="Vrednost: 45184 °C     Rezultat:  *** SKLADEN *** " u="1"/>
        <s v="Vrednost: 44966 °C     Rezultat:  *** SKLADEN *** " u="1"/>
        <s v="Vrednost: 45026 °C     Rezultat:  *** SKLADEN *** " u="1"/>
        <s v="Vrednost: 8 mg/L     Rezultat:  *** SKLADEN *** " u="1"/>
        <s v="Vrednost: 140 °C     Rezultat:  *** SKLADEN *** " u="1"/>
        <s v="Vrednost: 45091 °C     Rezultat:  *** SKLADEN *** " u="1"/>
        <s v="Vrednost: 44996 °C     Rezultat:  *** SKLADEN *** " u="1"/>
        <s v="Vrednost: 6 mg/L     Rezultat:  *** SKLADEN *** " u="1"/>
        <s v="Vrednost: 45122 °C     Rezultat:  *** SKLADEN *** " u="1"/>
        <s v="Vrednost: 45119 °C     Rezultat:  *** SKLADEN *** " u="1"/>
        <s v="Vrednost: 45056 °C     Rezultat:  *** SKLADEN *** " u="1"/>
        <s v="Vrednost: 20 CFU/100 mL     Rezultat:  *** NESKLADEN *** " u="1"/>
        <s v="Vrednost: &gt;80 CFU/100 mL     Rezultat:  *** NESKLADEN *** " u="1"/>
        <s v="Vrednost: &gt;300 CFU/mL     Rezultat:  *** SKLADEN *** " u="1"/>
        <s v="Vrednost: &gt;300 CFU/mL     Rezultat:  *** NESKLADEN *** " u="1"/>
        <s v="Vrednost: &lt;0.1      Rezultat:  *** SKLADEN *** " u="1"/>
        <s v="Vrednost: 326 µS/cm     Rezultat:  *** SKLADEN *** " u="1"/>
        <s v="Vrednost: 331 µS/cm     Rezultat:  *** SKLADEN *** " u="1"/>
        <s v="Vrednost: 9,7 °N     Rezultat:  *** SKLADEN *** " u="1"/>
        <s v="Vrednost: 0,2 NTU     Rezultat:  *** SKLADEN *** " u="1"/>
        <s v="Vrednost: 4,1 mg/L     Rezultat:  *** SKLADEN *** " u="1"/>
        <s v="Vrednost: 18 mg/L     Rezultat:  *** SKLADEN *** " u="1"/>
        <s v="Vrednost: 12,8 °C     Rezultat:  *** SKLADEN *** " u="1"/>
        <s v="Vrednost: 11,4 °C     Rezultat:  *** SKLADEN *** " u="1"/>
        <s v="Vrednost: 10,3 °C     Rezultat:  *** SKLADEN *** " u="1"/>
        <s v="Vrednost: &lt;1 mg/L     Rezultat:  *** SKLADEN *** " u="1"/>
        <s v="Vrednost: 18 CFU/mL     Rezultat:  *** SKLADEN *** " u="1"/>
        <s v="Vrednost: 14,5 °C     Rezultat:  *** SKLADEN *** " u="1"/>
        <s v="Vrednost: 14,7 °C     Rezultat:  *** SKLADEN *** " u="1"/>
        <s v="Vrednost: 10,4 °N     Rezultat:  *** SKLADEN *** " u="1"/>
        <s v="Vrednost: 3,4 mg/L     Rezultat:  *** SKLADEN *** " u="1"/>
        <s v="Vrednost: 20,1 °N     Rezultat:  *** SKLADEN *** " u="1"/>
        <s v="Vrednost: 15,1 °C     Rezultat:  *** SKLADEN *** " u="1"/>
        <s v="Vrednost: &lt;2 µS/cm     Rezultat:  *** SKLADEN *** " u="1"/>
        <s v="Vrednost: 1 CFU/100 mL     Rezultat:  *** NESKLADEN *** " u="1"/>
        <s v="Vrednost: 7 CFU/100 mL     Rezultat:  *** NESKLADEN *** " u="1"/>
        <s v="Vrednost: 0,04 mg/L     Rezultat:  *** SKLADEN *** " u="1"/>
        <s v="Vrednost: 21,6 °C     Rezultat:  *** SKLADEN *** " u="1"/>
        <s v="Vrednost: 0,3 NTU     Rezultat:  *** SKLADEN *** " u="1"/>
        <s v="Vrednost: 19 CFU/mL     Rezultat:  *** SKLADEN *** " u="1"/>
        <s v="Vrednost: 19,6 °C     Rezultat:  *** SKLADEN *** " u="1"/>
        <s v="Vrednost: 17,5 °C     Rezultat:  *** SKLADEN *** " u="1"/>
        <s v="Vrednost: 12,5 °C     Rezultat:  *** SKLADEN *** " u="1"/>
        <s v="Vrednost: 0,9 NTU     Rezultat:  *** SKLADEN *** " u="1"/>
        <s v="Vrednost: 0,16 mg/L     Rezultat:  *** SKLADEN *** " u="1"/>
        <s v="Vrednost: 1 NTU     Rezultat:  *** SKLADEN *** " u="1"/>
        <s v="Vrednost: 13,3 °C     Rezultat:  *** SKLADEN *** " u="1"/>
        <s v="Vrednost: 0,5 NTU     Rezultat:  *** SKLADEN *** " u="1"/>
        <s v="Vrednost: 1 MPN/100 mL     Rezultat:  *** NESKLADEN *** " u="1"/>
        <s v="Vrednost: 3,1 MPN/100 mL     Rezultat:  *** NESKLADEN *** " u="1"/>
        <s v="Vrednost: 20,7 MPN/100 mL     Rezultat:  *** NESKLADEN *** " u="1"/>
        <s v="Vrednost: 36 CFU/mL     Rezultat:  *** SKLADEN *** " u="1"/>
        <s v="Vrednost: 4,2 MPN/100 mL     Rezultat:  *** NESKLADEN *** " u="1"/>
        <s v="Vrednost: 9,9 MPN/100 mL     Rezultat:  *** NESKLADEN *** " u="1"/>
        <s v="Vrednost: 27 CFU/mL     Rezultat:  *** SKLADEN *** " u="1"/>
        <s v="Vrednost: 0,6 NTU     Rezultat:  *** SKLADEN *** " u="1"/>
        <s v="Vrednost: 17,2 °C     Rezultat:  *** SKLADEN *** " u="1"/>
        <s v="Vrednost: 16,6 °C     Rezultat:  *** SKLADEN *** " u="1"/>
        <s v="Vrednost: 14,8 °C     Rezultat:  *** SKLADEN *** " u="1"/>
        <s v="Vrednost: 0,4 NTU     Rezultat:  *** SKLADEN *** " u="1"/>
        <s v="Vrednost: 14 CFU/mL     Rezultat:  *** SKLADEN *** " u="1"/>
        <s v="Vrednost: 0,2 m-1     Rezultat:  *** SKLADEN *** " u="1"/>
        <s v="Vrednost: 388 µS/cm     Rezultat:  *** SKLADEN *** " u="1"/>
        <s v="Vrednost: 8 °N     Rezultat:  *** SKLADEN *** " u="1"/>
        <s v="Vrednost: 0,1 NTU     Rezultat:  *** SKLADEN *** " u="1"/>
        <s v="Vrednost: 0,1 °N     Rezultat:  *** SKLADEN *** " u="1"/>
        <s v="Vrednost: 8,1 °N     Rezultat:  *** SKLADEN *** " u="1"/>
        <s v="Vrednost: 0,52 mg/L     Rezultat:  *** SKLADEN *** " u="1"/>
        <s v="Vrednost: 8,1      Rezultat:  *** SKLADEN *** " u="1"/>
        <s v="Vrednost: 328 µS/cm     Rezultat:  *** SKLADEN *** " u="1"/>
        <s v="Vrednost: 0,71 mg/L     Rezultat:  *** SKLADEN *** " u="1"/>
        <s v="Vrednost: 389 µS/cm     Rezultat:  *** SKLADEN *** " u="1"/>
        <s v="Vrednost: 13,6 °C     Rezultat:  *** SKLADEN *** " u="1"/>
        <s v="Vrednost: 10,7 °C     Rezultat:  *** SKLADEN *** " u="1"/>
        <s v="Vrednost: 431 µS/cm     Rezultat:  *** SKLADEN *** " u="1"/>
        <s v="Vrednost: 2,3 µg/L     Rezultat:  *** SKLADEN *** " u="1"/>
        <s v="Vrednost: 2,3      Rezultat:  *** SKLADEN *** " u="1"/>
        <s v="Vrednost: 41 mg/L     Rezultat:  *** SKLADEN *** " u="1"/>
        <s v="Vrednost: 5,9 mg/L     Rezultat:  *** SKLADEN *** " u="1"/>
        <s v="Vrednost: 63 mg/L     Rezultat:  *** SKLADEN *** " u="1"/>
        <s v="Vrednost: 46 mg/L     Rezultat:  *** SKLADEN *** " u="1"/>
        <s v="Vrednost: 0,3 mg/L     Rezultat:  *** SKLADEN *** " u="1"/>
        <s v="Vrednost: &lt;0.10 mg/L     Rezultat:  *** SKLADEN *** " u="1"/>
        <s v="Vrednost: 55 mg/L     Rezultat:  *** SKLADEN *** " u="1"/>
        <s v="Vrednost: 0,31 mg/L     Rezultat:  *** SKLADEN *** " u="1"/>
        <s v="Vrednost: 36 mg/L     Rezultat:  *** SKLADEN *** " u="1"/>
        <s v="Vrednost: 7,4 mg/L     Rezultat:  *** SKLADEN *** " u="1"/>
        <s v="Vrednost: 12 CFU/mL     Rezultat:  *** SKLADEN *** " u="1"/>
        <s v="Vrednost: 5 CFU/100 mL     Rezultat:  *** NESKLADEN *** " u="1"/>
        <s v="Vrednost: 7,5 mg/L     Rezultat:  *** SKLADEN *** " u="1"/>
        <s v="Vrednost: - 2 °C     Rezultat:  *** SKLADEN *** " u="1"/>
        <s v="Vrednost: 7,6 °C     Rezultat:  *** SKLADEN *** " u="1"/>
        <s v="Vrednost: 8,5 °N     Rezultat:  *** SKLADEN *** " u="1"/>
        <s v="Vrednost: 3,7 µg/L     Rezultat:  *** SKLADEN *** " u="1"/>
        <s v="Vrednost: 7,3 °C     Rezultat:  *** SKLADEN *** " u="1"/>
        <s v="Vrednost: 6,1 °C     Rezultat:  *** SKLADEN *** " u="1"/>
        <s v="Vrednost: 5,9 °C     Rezultat:  *** SKLADEN *** " u="1"/>
        <s v="Vrednost: 4,3 °C     Rezultat:  *** SKLADEN *** " u="1"/>
        <s v="Vrednost: 0,03 mg/L     Rezultat: SKLADEN" u="1"/>
        <s v="Vrednost: 7,8 °C     Rezultat: SKLADEN" u="1"/>
        <s v="Vrednost: 6 °C     Rezultat: SKLADEN" u="1"/>
        <s v="Vrednost: brez vonja      Rezultat: SKLADEN" u="1"/>
        <s v="Vrednost: 0 CFU/100 mL     Rezultat: SKLADEN" u="1"/>
        <s v="Vrednost: 0 CFU/mL     Rezultat: SKLADEN" u="1"/>
        <s v="Vrednost: 7,5 °C     Rezultat: SKLADEN" u="1"/>
        <s v="Vrednost: 1 CFU/mL     Rezultat: SKLADEN" u="1"/>
        <s v="Vrednost: 0,08 mg/L     Rezultat: SKLADEN" u="1"/>
        <s v="Vrednost: 9,2 °C     Rezultat: SKLADEN" u="1"/>
        <s v="Vrednost: 7 °C     Rezultat: SKLADEN" u="1"/>
        <s v="Vrednost: 9,6 °C     Rezultat: SKLADEN" u="1"/>
        <s v="Vrednost: 10,9 °C     Rezultat: SKLADEN" u="1"/>
        <s v="Vrednost: &lt;0.02 mg/L     Rezultat: SKLADEN" u="1"/>
        <s v="Vrednost: 7,5 mg/L     Rezultat: SKLADEN" u="1"/>
        <s v="Vrednost: &lt;0.01 mg/L     Rezultat: SKLADEN" u="1"/>
        <s v="Vrednost: 9,7 °C     Rezultat: SKLADEN" u="1"/>
        <s v="Vrednost: - 2 °C     Rezultat: SKLADEN" u="1"/>
        <s v="Vrednost: 9,5 °C     Rezultat: SKLADEN" u="1"/>
        <s v="Vrednost: 8,8 °C     Rezultat: SKLADEN" u="1"/>
        <s v="Vrednost: &lt;2 µg/L     Rezultat: SKLADEN" u="1"/>
        <s v="Vrednost: 0,06 mg/L     Rezultat: SKLADEN" u="1"/>
        <s v="Vrednost: 7,9      Rezultat: SKLADEN" u="1"/>
        <s v="Vrednost: 7,6 °C     Rezultat: SKLADEN" u="1"/>
        <s v="Vrednost: &lt;0.1 m-1     Rezultat: SKLADEN" u="1"/>
        <s v="Vrednost: 318 µS/cm     Rezultat: SKLADEN" u="1"/>
        <s v="Vrednost: 8,1 °N     Rezultat: SKLADEN" u="1"/>
        <s v="Vrednost: 0,2 NTU     Rezultat: SKLADEN" u="1"/>
        <s v="Vrednost: 0,4 °N     Rezultat: SKLADEN" u="1"/>
        <s v="Vrednost: 2 mg/L     Rezultat: SKLADEN" u="1"/>
        <s v="Vrednost: 8,5 °N     Rezultat: SKLADEN" u="1"/>
        <s v="Vrednost: 3,7 µg/L     Rezultat: SKLADEN" u="1"/>
        <s v="Vrednost: 0,97 mg/L     Rezultat: SKLADEN" u="1"/>
        <s v="Vrednost: 7,1 °C     Rezultat: SKLADEN" u="1"/>
        <s v="Vrednost: 5 °C     Rezultat: SKLADEN" u="1"/>
        <s v="Vrednost: 2 CFU/mL     Rezultat: SKLADEN" u="1"/>
        <s v="Vrednost: 10,8 °C     Rezultat: SKLADEN" u="1"/>
        <s v="Vrednost: 4 °C     Rezultat: SKLADEN" u="1"/>
        <s v="Vrednost: 10,2 °C     Rezultat: SKLADEN" u="1"/>
        <s v="Vrednost: 9,4 °C     Rezultat: SKLADEN" u="1"/>
        <s v="Vrednost: 11,1 °C     Rezultat: SKLADE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">
  <r>
    <n v="1502"/>
    <s v="20"/>
    <s v="100"/>
    <s v="Vodovod Radovna - Bled - Lesce"/>
    <s v="10146"/>
    <s v="Hraše, Kmetija Legat Hraše, Hraše 34, pipa"/>
    <d v="2025-02-05T00:00:00"/>
    <s v="Temperatura vode"/>
    <s v="6,7"/>
    <s v="°C"/>
    <s v="/"/>
    <s v="SKLADEN"/>
    <s v="februar"/>
    <s v="2025"/>
    <n v="430"/>
    <n v="1"/>
    <n v="23"/>
    <x v="0"/>
    <x v="0"/>
    <x v="0"/>
    <x v="0"/>
  </r>
  <r>
    <n v="1502"/>
    <s v="20"/>
    <s v="100"/>
    <s v="Vodovod Radovna - Bled - Lesce"/>
    <s v="10146"/>
    <s v="Hraše, Kmetija Legat Hraše, Hraše 34, pipa"/>
    <d v="2025-02-05T00:00:00"/>
    <s v="Klor-prosti"/>
    <s v="0,03"/>
    <s v="mg/L"/>
    <s v="/"/>
    <s v="SKLADEN"/>
    <s v="februar"/>
    <s v="2025"/>
    <n v="412"/>
    <n v="5"/>
    <n v="21"/>
    <x v="0"/>
    <x v="0"/>
    <x v="1"/>
    <x v="1"/>
  </r>
  <r>
    <n v="1502"/>
    <s v="20"/>
    <s v="100"/>
    <s v="Vodovod Radovna - Bled - Lesce"/>
    <s v="10146"/>
    <s v="Hraše, Kmetija Legat Hraše, Hraše 34, pipa"/>
    <d v="2025-02-05T00:00:00"/>
    <s v="Vonj"/>
    <s v="brez posebnosti"/>
    <m/>
    <s v="/"/>
    <s v="SKLADEN"/>
    <s v="februar"/>
    <s v="2025"/>
    <n v="1416"/>
    <n v="7"/>
    <n v="74"/>
    <x v="0"/>
    <x v="0"/>
    <x v="2"/>
    <x v="2"/>
  </r>
  <r>
    <n v="1502"/>
    <s v="20"/>
    <s v="100"/>
    <s v="Vodovod Radovna - Bled - Lesce"/>
    <s v="10146"/>
    <s v="Hraše, Kmetija Legat Hraše, Hraše 34, pipa"/>
    <d v="2025-02-05T00:00:00"/>
    <s v="Escherichia coli"/>
    <s v="0"/>
    <s v="CFU/100 mL"/>
    <s v="0"/>
    <s v="SKLADEN"/>
    <s v="februar"/>
    <s v="2025"/>
    <n v="2027"/>
    <n v="8"/>
    <n v="84"/>
    <x v="0"/>
    <x v="0"/>
    <x v="3"/>
    <x v="3"/>
  </r>
  <r>
    <n v="1502"/>
    <s v="20"/>
    <s v="100"/>
    <s v="Vodovod Radovna - Bled - Lesce"/>
    <s v="10146"/>
    <s v="Hraše, Kmetija Legat Hraše, Hraše 34, pipa"/>
    <d v="2025-02-05T00:00:00"/>
    <s v="Koliformne bakterije"/>
    <s v="0"/>
    <s v="CFU/100 mL"/>
    <s v="0"/>
    <s v="SKLADEN"/>
    <s v="februar"/>
    <s v="2025"/>
    <n v="2041"/>
    <n v="9"/>
    <n v="86"/>
    <x v="0"/>
    <x v="0"/>
    <x v="4"/>
    <x v="3"/>
  </r>
  <r>
    <n v="1502"/>
    <s v="20"/>
    <s v="100"/>
    <s v="Vodovod Radovna - Bled - Lesce"/>
    <s v="10146"/>
    <s v="Hraše, Kmetija Legat Hraše, Hraše 34, pipa"/>
    <d v="2025-02-05T00:00:00"/>
    <s v="Število kolonij pri 22 °C"/>
    <s v="0"/>
    <s v="CFU/mL"/>
    <s v="100"/>
    <s v="SKLADEN"/>
    <s v="februar"/>
    <s v="2025"/>
    <n v="2067"/>
    <n v="15"/>
    <n v="89"/>
    <x v="0"/>
    <x v="0"/>
    <x v="5"/>
    <x v="4"/>
  </r>
  <r>
    <n v="1502"/>
    <s v="20"/>
    <s v="100"/>
    <s v="Vodovod Radovna - Bled - Lesce"/>
    <s v="10146"/>
    <s v="Hraše, Kmetija Legat Hraše, Hraše 34, pipa"/>
    <d v="2025-02-05T00:00:00"/>
    <s v="Število kolonij pri 36 °C"/>
    <s v="0"/>
    <s v="CFU/mL"/>
    <s v="100"/>
    <s v="SKLADEN"/>
    <s v="februar"/>
    <s v="2025"/>
    <n v="2068"/>
    <n v="16"/>
    <n v="91"/>
    <x v="0"/>
    <x v="0"/>
    <x v="6"/>
    <x v="4"/>
  </r>
  <r>
    <n v="1503"/>
    <s v="30"/>
    <m/>
    <s v="Vodovod Kropa - Kamna Gorica"/>
    <s v="10147"/>
    <s v="Srednja Dobrava, Gostilna, točilni pult, pipa"/>
    <d v="2025-02-05T00:00:00"/>
    <s v="Temperatura vode"/>
    <s v="6,8"/>
    <s v="°C"/>
    <s v="/"/>
    <s v="SKLADEN"/>
    <s v="februar"/>
    <s v="2025"/>
    <n v="430"/>
    <n v="1"/>
    <n v="23"/>
    <x v="1"/>
    <x v="1"/>
    <x v="0"/>
    <x v="5"/>
  </r>
  <r>
    <n v="1503"/>
    <s v="30"/>
    <m/>
    <s v="Vodovod Kropa - Kamna Gorica"/>
    <s v="10147"/>
    <s v="Srednja Dobrava, Gostilna, točilni pult, pipa"/>
    <d v="2025-02-05T00:00:00"/>
    <s v="Klor-prosti"/>
    <s v="0,03"/>
    <s v="mg/L"/>
    <s v="/"/>
    <s v="SKLADEN"/>
    <s v="februar"/>
    <s v="2025"/>
    <n v="412"/>
    <n v="5"/>
    <n v="21"/>
    <x v="1"/>
    <x v="1"/>
    <x v="1"/>
    <x v="1"/>
  </r>
  <r>
    <n v="1503"/>
    <s v="30"/>
    <m/>
    <s v="Vodovod Kropa - Kamna Gorica"/>
    <s v="10147"/>
    <s v="Srednja Dobrava, Gostilna, točilni pult, pipa"/>
    <d v="2025-02-05T00:00:00"/>
    <s v="Vonj"/>
    <s v="brez posebnosti"/>
    <m/>
    <s v="/"/>
    <s v="SKLADEN"/>
    <s v="februar"/>
    <s v="2025"/>
    <n v="1416"/>
    <n v="7"/>
    <n v="74"/>
    <x v="1"/>
    <x v="1"/>
    <x v="2"/>
    <x v="2"/>
  </r>
  <r>
    <n v="1503"/>
    <s v="30"/>
    <m/>
    <s v="Vodovod Kropa - Kamna Gorica"/>
    <s v="10147"/>
    <s v="Srednja Dobrava, Gostilna, točilni pult, pipa"/>
    <d v="2025-02-05T00:00:00"/>
    <s v="Escherichia coli"/>
    <s v="0"/>
    <s v="CFU/100 mL"/>
    <s v="0"/>
    <s v="SKLADEN"/>
    <s v="februar"/>
    <s v="2025"/>
    <n v="2027"/>
    <n v="8"/>
    <n v="84"/>
    <x v="1"/>
    <x v="1"/>
    <x v="3"/>
    <x v="3"/>
  </r>
  <r>
    <n v="1503"/>
    <s v="30"/>
    <m/>
    <s v="Vodovod Kropa - Kamna Gorica"/>
    <s v="10147"/>
    <s v="Srednja Dobrava, Gostilna, točilni pult, pipa"/>
    <d v="2025-02-05T00:00:00"/>
    <s v="Koliformne bakterije"/>
    <s v="0"/>
    <s v="CFU/100 mL"/>
    <s v="0"/>
    <s v="SKLADEN"/>
    <s v="februar"/>
    <s v="2025"/>
    <n v="2041"/>
    <n v="9"/>
    <n v="86"/>
    <x v="1"/>
    <x v="1"/>
    <x v="4"/>
    <x v="3"/>
  </r>
  <r>
    <n v="1503"/>
    <s v="30"/>
    <m/>
    <s v="Vodovod Kropa - Kamna Gorica"/>
    <s v="10147"/>
    <s v="Srednja Dobrava, Gostilna, točilni pult, pipa"/>
    <d v="2025-02-05T00:00:00"/>
    <s v="Število kolonij pri 22 °C"/>
    <s v="1"/>
    <s v="CFU/mL"/>
    <s v="100"/>
    <s v="SKLADEN"/>
    <s v="februar"/>
    <s v="2025"/>
    <n v="2067"/>
    <n v="15"/>
    <n v="89"/>
    <x v="1"/>
    <x v="1"/>
    <x v="5"/>
    <x v="6"/>
  </r>
  <r>
    <n v="1503"/>
    <s v="30"/>
    <m/>
    <s v="Vodovod Kropa - Kamna Gorica"/>
    <s v="10147"/>
    <s v="Srednja Dobrava, Gostilna, točilni pult, pipa"/>
    <d v="2025-02-05T00:00:00"/>
    <s v="Število kolonij pri 36 °C"/>
    <s v="0"/>
    <s v="CFU/mL"/>
    <s v="100"/>
    <s v="SKLADEN"/>
    <s v="februar"/>
    <s v="2025"/>
    <n v="2068"/>
    <n v="16"/>
    <n v="91"/>
    <x v="1"/>
    <x v="1"/>
    <x v="6"/>
    <x v="4"/>
  </r>
  <r>
    <n v="1305"/>
    <s v="40"/>
    <m/>
    <s v="Vodovod Ovsiše - Podnart"/>
    <s v="10148"/>
    <s v="vodohran in črpališče Ovsiše, pipa"/>
    <d v="2025-02-05T00:00:00"/>
    <s v="Temperatura vode"/>
    <s v="7,4"/>
    <s v="°C"/>
    <s v="/"/>
    <s v="SKLADEN"/>
    <s v="februar"/>
    <s v="2025"/>
    <n v="430"/>
    <n v="1"/>
    <n v="23"/>
    <x v="2"/>
    <x v="2"/>
    <x v="0"/>
    <x v="7"/>
  </r>
  <r>
    <n v="1305"/>
    <s v="40"/>
    <m/>
    <s v="Vodovod Ovsiše - Podnart"/>
    <s v="10148"/>
    <s v="vodohran in črpališče Ovsiše, pipa"/>
    <d v="2025-02-05T00:00:00"/>
    <s v="Klor-prosti"/>
    <s v="0,03"/>
    <s v="mg/L"/>
    <s v="/"/>
    <s v="SKLADEN"/>
    <s v="februar"/>
    <s v="2025"/>
    <n v="412"/>
    <n v="5"/>
    <n v="21"/>
    <x v="2"/>
    <x v="2"/>
    <x v="1"/>
    <x v="1"/>
  </r>
  <r>
    <n v="1305"/>
    <s v="40"/>
    <m/>
    <s v="Vodovod Ovsiše - Podnart"/>
    <s v="10148"/>
    <s v="vodohran in črpališče Ovsiše, pipa"/>
    <d v="2025-02-05T00:00:00"/>
    <s v="Vonj"/>
    <s v="brez posebnosti"/>
    <m/>
    <s v="/"/>
    <s v="SKLADEN"/>
    <s v="februar"/>
    <s v="2025"/>
    <n v="1416"/>
    <n v="7"/>
    <n v="74"/>
    <x v="2"/>
    <x v="2"/>
    <x v="2"/>
    <x v="2"/>
  </r>
  <r>
    <n v="1305"/>
    <s v="40"/>
    <m/>
    <s v="Vodovod Ovsiše - Podnart"/>
    <s v="10148"/>
    <s v="vodohran in črpališče Ovsiše, pipa"/>
    <d v="2025-02-05T00:00:00"/>
    <s v="Escherichia coli"/>
    <s v="0"/>
    <s v="CFU/100 mL"/>
    <s v="0"/>
    <s v="SKLADEN"/>
    <s v="februar"/>
    <s v="2025"/>
    <n v="2027"/>
    <n v="8"/>
    <n v="84"/>
    <x v="2"/>
    <x v="2"/>
    <x v="3"/>
    <x v="3"/>
  </r>
  <r>
    <n v="1305"/>
    <s v="40"/>
    <m/>
    <s v="Vodovod Ovsiše - Podnart"/>
    <s v="10148"/>
    <s v="vodohran in črpališče Ovsiše, pipa"/>
    <d v="2025-02-05T00:00:00"/>
    <s v="Koliformne bakterije"/>
    <s v="0"/>
    <s v="CFU/100 mL"/>
    <s v="0"/>
    <s v="SKLADEN"/>
    <s v="februar"/>
    <s v="2025"/>
    <n v="2041"/>
    <n v="9"/>
    <n v="86"/>
    <x v="2"/>
    <x v="2"/>
    <x v="4"/>
    <x v="3"/>
  </r>
  <r>
    <n v="1305"/>
    <s v="40"/>
    <m/>
    <s v="Vodovod Ovsiše - Podnart"/>
    <s v="10148"/>
    <s v="vodohran in črpališče Ovsiše, pipa"/>
    <d v="2025-02-05T00:00:00"/>
    <s v="Število kolonij pri 22 °C"/>
    <s v="1"/>
    <s v="CFU/mL"/>
    <s v="100"/>
    <s v="SKLADEN"/>
    <s v="februar"/>
    <s v="2025"/>
    <n v="2067"/>
    <n v="15"/>
    <n v="89"/>
    <x v="2"/>
    <x v="2"/>
    <x v="5"/>
    <x v="6"/>
  </r>
  <r>
    <n v="1305"/>
    <s v="40"/>
    <m/>
    <s v="Vodovod Ovsiše - Podnart"/>
    <s v="10148"/>
    <s v="vodohran in črpališče Ovsiše, pipa"/>
    <d v="2025-02-05T00:00:00"/>
    <s v="Število kolonij pri 36 °C"/>
    <s v="0"/>
    <s v="CFU/mL"/>
    <s v="100"/>
    <s v="SKLADEN"/>
    <s v="februar"/>
    <s v="2025"/>
    <n v="2068"/>
    <n v="16"/>
    <n v="91"/>
    <x v="2"/>
    <x v="2"/>
    <x v="6"/>
    <x v="4"/>
  </r>
  <r>
    <n v="1502"/>
    <s v="20"/>
    <s v="100"/>
    <s v="Vodovod Radovljica"/>
    <s v="9589"/>
    <s v="vodarna Mravlinc po pripravi, pipa"/>
    <d v="2025-02-03T00:00:00"/>
    <s v="Temperatura vode"/>
    <s v="9,2"/>
    <s v="°C"/>
    <s v="/"/>
    <s v="SKLADEN"/>
    <s v="februar"/>
    <s v="2025"/>
    <n v="430"/>
    <n v="1"/>
    <n v="23"/>
    <x v="3"/>
    <x v="3"/>
    <x v="0"/>
    <x v="8"/>
  </r>
  <r>
    <n v="1502"/>
    <s v="20"/>
    <s v="100"/>
    <s v="Vodovod Radovljica"/>
    <s v="9589"/>
    <s v="vodarna Mravlinc po pripravi, pipa"/>
    <d v="2025-02-03T00:00:00"/>
    <s v="Klor-prosti"/>
    <s v="0,08"/>
    <s v="mg/L"/>
    <s v="/"/>
    <s v="SKLADEN"/>
    <s v="februar"/>
    <s v="2025"/>
    <n v="412"/>
    <n v="5"/>
    <n v="21"/>
    <x v="3"/>
    <x v="3"/>
    <x v="1"/>
    <x v="9"/>
  </r>
  <r>
    <n v="1502"/>
    <s v="20"/>
    <s v="100"/>
    <s v="Vodovod Radovljica"/>
    <s v="9589"/>
    <s v="vodarna Mravlinc po pripravi, pipa"/>
    <d v="2025-02-03T00:00:00"/>
    <s v="Vonj"/>
    <s v="brez posebnosti"/>
    <m/>
    <s v="/"/>
    <s v="SKLADEN"/>
    <s v="februar"/>
    <s v="2025"/>
    <n v="1416"/>
    <n v="7"/>
    <n v="74"/>
    <x v="3"/>
    <x v="3"/>
    <x v="2"/>
    <x v="2"/>
  </r>
  <r>
    <n v="1502"/>
    <s v="20"/>
    <s v="100"/>
    <s v="Vodovod Radovljica"/>
    <s v="9589"/>
    <s v="vodarna Mravlinc po pripravi, pipa"/>
    <d v="2025-02-03T00:00:00"/>
    <s v="Escherichia coli"/>
    <s v="0"/>
    <s v="CFU/100 mL"/>
    <s v="0"/>
    <s v="SKLADEN"/>
    <s v="februar"/>
    <s v="2025"/>
    <n v="2027"/>
    <n v="8"/>
    <n v="84"/>
    <x v="3"/>
    <x v="3"/>
    <x v="3"/>
    <x v="3"/>
  </r>
  <r>
    <n v="1502"/>
    <s v="20"/>
    <s v="100"/>
    <s v="Vodovod Radovljica"/>
    <s v="9589"/>
    <s v="vodarna Mravlinc po pripravi, pipa"/>
    <d v="2025-02-03T00:00:00"/>
    <s v="Koliformne bakterije"/>
    <s v="0"/>
    <s v="CFU/100 mL"/>
    <s v="0"/>
    <s v="SKLADEN"/>
    <s v="februar"/>
    <s v="2025"/>
    <n v="2041"/>
    <n v="9"/>
    <n v="86"/>
    <x v="3"/>
    <x v="3"/>
    <x v="4"/>
    <x v="3"/>
  </r>
  <r>
    <n v="1502"/>
    <s v="20"/>
    <s v="100"/>
    <s v="Vodovod Radovljica"/>
    <s v="9589"/>
    <s v="vodarna Mravlinc po pripravi, pipa"/>
    <d v="2025-02-03T00:00:00"/>
    <s v="Število kolonij pri 22 °C"/>
    <s v="0"/>
    <s v="CFU/mL"/>
    <s v="100"/>
    <s v="SKLADEN"/>
    <s v="februar"/>
    <s v="2025"/>
    <n v="2067"/>
    <n v="15"/>
    <n v="89"/>
    <x v="3"/>
    <x v="3"/>
    <x v="5"/>
    <x v="4"/>
  </r>
  <r>
    <n v="1502"/>
    <s v="20"/>
    <s v="100"/>
    <s v="Vodovod Radovljica"/>
    <s v="9589"/>
    <s v="vodarna Mravlinc po pripravi, pipa"/>
    <d v="2025-02-03T00:00:00"/>
    <s v="Število kolonij pri 36 °C"/>
    <s v="0"/>
    <s v="CFU/mL"/>
    <s v="100"/>
    <s v="SKLADEN"/>
    <s v="februar"/>
    <s v="2025"/>
    <n v="2068"/>
    <n v="16"/>
    <n v="91"/>
    <x v="3"/>
    <x v="3"/>
    <x v="6"/>
    <x v="4"/>
  </r>
  <r>
    <n v="1502"/>
    <s v="20"/>
    <s v="100"/>
    <s v="Vodovod Radovljica"/>
    <s v="9590"/>
    <s v="Begunje, Osnovna šola Begunje, kuhinja, pipa"/>
    <d v="2025-02-03T00:00:00"/>
    <s v="Temperatura vode"/>
    <s v="9,2"/>
    <s v="°C"/>
    <s v="/"/>
    <s v="SKLADEN"/>
    <s v="februar"/>
    <s v="2025"/>
    <n v="430"/>
    <n v="1"/>
    <n v="23"/>
    <x v="4"/>
    <x v="3"/>
    <x v="0"/>
    <x v="8"/>
  </r>
  <r>
    <n v="1502"/>
    <s v="20"/>
    <s v="100"/>
    <s v="Vodovod Radovljica"/>
    <s v="9590"/>
    <s v="Begunje, Osnovna šola Begunje, kuhinja, pipa"/>
    <d v="2025-02-03T00:00:00"/>
    <s v="Klor-prosti"/>
    <s v="0,03"/>
    <s v="mg/L"/>
    <s v="/"/>
    <s v="SKLADEN"/>
    <s v="februar"/>
    <s v="2025"/>
    <n v="412"/>
    <n v="5"/>
    <n v="21"/>
    <x v="4"/>
    <x v="3"/>
    <x v="1"/>
    <x v="1"/>
  </r>
  <r>
    <n v="1502"/>
    <s v="20"/>
    <s v="100"/>
    <s v="Vodovod Radovljica"/>
    <s v="9590"/>
    <s v="Begunje, Osnovna šola Begunje, kuhinja, pipa"/>
    <d v="2025-02-03T00:00:00"/>
    <s v="Vonj"/>
    <s v="brez posebnosti"/>
    <m/>
    <s v="/"/>
    <s v="SKLADEN"/>
    <s v="februar"/>
    <s v="2025"/>
    <n v="1416"/>
    <n v="7"/>
    <n v="74"/>
    <x v="4"/>
    <x v="3"/>
    <x v="2"/>
    <x v="2"/>
  </r>
  <r>
    <n v="1502"/>
    <s v="20"/>
    <s v="100"/>
    <s v="Vodovod Radovljica"/>
    <s v="9590"/>
    <s v="Begunje, Osnovna šola Begunje, kuhinja, pipa"/>
    <d v="2025-02-03T00:00:00"/>
    <s v="Escherichia coli"/>
    <s v="0"/>
    <s v="CFU/100 mL"/>
    <s v="0"/>
    <s v="SKLADEN"/>
    <s v="februar"/>
    <s v="2025"/>
    <n v="2027"/>
    <n v="8"/>
    <n v="84"/>
    <x v="4"/>
    <x v="3"/>
    <x v="3"/>
    <x v="3"/>
  </r>
  <r>
    <n v="1502"/>
    <s v="20"/>
    <s v="100"/>
    <s v="Vodovod Radovljica"/>
    <s v="9590"/>
    <s v="Begunje, Osnovna šola Begunje, kuhinja, pipa"/>
    <d v="2025-02-03T00:00:00"/>
    <s v="Koliformne bakterije"/>
    <s v="0"/>
    <s v="CFU/100 mL"/>
    <s v="0"/>
    <s v="SKLADEN"/>
    <s v="februar"/>
    <s v="2025"/>
    <n v="2041"/>
    <n v="9"/>
    <n v="86"/>
    <x v="4"/>
    <x v="3"/>
    <x v="4"/>
    <x v="3"/>
  </r>
  <r>
    <n v="1502"/>
    <s v="20"/>
    <s v="100"/>
    <s v="Vodovod Radovljica"/>
    <s v="9590"/>
    <s v="Begunje, Osnovna šola Begunje, kuhinja, pipa"/>
    <d v="2025-02-03T00:00:00"/>
    <s v="Število kolonij pri 22 °C"/>
    <s v="0"/>
    <s v="CFU/mL"/>
    <s v="100"/>
    <s v="SKLADEN"/>
    <s v="februar"/>
    <s v="2025"/>
    <n v="2067"/>
    <n v="15"/>
    <n v="89"/>
    <x v="4"/>
    <x v="3"/>
    <x v="5"/>
    <x v="4"/>
  </r>
  <r>
    <n v="1502"/>
    <s v="20"/>
    <s v="100"/>
    <s v="Vodovod Radovljica"/>
    <s v="9590"/>
    <s v="Begunje, Osnovna šola Begunje, kuhinja, pipa"/>
    <d v="2025-02-03T00:00:00"/>
    <s v="Število kolonij pri 36 °C"/>
    <s v="0"/>
    <s v="CFU/mL"/>
    <s v="100"/>
    <s v="SKLADEN"/>
    <s v="februar"/>
    <s v="2025"/>
    <n v="2068"/>
    <n v="16"/>
    <n v="91"/>
    <x v="4"/>
    <x v="3"/>
    <x v="6"/>
    <x v="4"/>
  </r>
  <r>
    <n v="1502"/>
    <s v="20"/>
    <s v="100"/>
    <s v="Vodovod Radovljica"/>
    <s v="9591"/>
    <s v="Zapuže, hidrant pri bifeju, pipa"/>
    <d v="2025-02-03T00:00:00"/>
    <s v="Temperatura vode"/>
    <s v="9,2"/>
    <s v="°C"/>
    <s v="/"/>
    <s v="SKLADEN"/>
    <s v="februar"/>
    <s v="2025"/>
    <n v="430"/>
    <n v="1"/>
    <n v="23"/>
    <x v="5"/>
    <x v="3"/>
    <x v="0"/>
    <x v="8"/>
  </r>
  <r>
    <n v="1502"/>
    <s v="20"/>
    <s v="100"/>
    <s v="Vodovod Radovljica"/>
    <s v="9591"/>
    <s v="Zapuže, hidrant pri bifeju, pipa"/>
    <d v="2025-02-03T00:00:00"/>
    <s v="Klor-prosti"/>
    <s v="0,03"/>
    <s v="mg/L"/>
    <s v="/"/>
    <s v="SKLADEN"/>
    <s v="februar"/>
    <s v="2025"/>
    <n v="412"/>
    <n v="5"/>
    <n v="21"/>
    <x v="5"/>
    <x v="3"/>
    <x v="1"/>
    <x v="1"/>
  </r>
  <r>
    <n v="1502"/>
    <s v="20"/>
    <s v="100"/>
    <s v="Vodovod Radovljica"/>
    <s v="9591"/>
    <s v="Zapuže, hidrant pri bifeju, pipa"/>
    <d v="2025-02-03T00:00:00"/>
    <s v="Vonj"/>
    <s v="brez posebnosti"/>
    <m/>
    <s v="/"/>
    <s v="SKLADEN"/>
    <s v="februar"/>
    <s v="2025"/>
    <n v="1416"/>
    <n v="7"/>
    <n v="74"/>
    <x v="5"/>
    <x v="3"/>
    <x v="2"/>
    <x v="2"/>
  </r>
  <r>
    <n v="1502"/>
    <s v="20"/>
    <s v="100"/>
    <s v="Vodovod Radovljica"/>
    <s v="9591"/>
    <s v="Zapuže, hidrant pri bifeju, pipa"/>
    <d v="2025-02-03T00:00:00"/>
    <s v="Escherichia coli"/>
    <s v="0"/>
    <s v="CFU/100 mL"/>
    <s v="0"/>
    <s v="SKLADEN"/>
    <s v="februar"/>
    <s v="2025"/>
    <n v="2027"/>
    <n v="8"/>
    <n v="84"/>
    <x v="5"/>
    <x v="3"/>
    <x v="3"/>
    <x v="3"/>
  </r>
  <r>
    <n v="1502"/>
    <s v="20"/>
    <s v="100"/>
    <s v="Vodovod Radovljica"/>
    <s v="9591"/>
    <s v="Zapuže, hidrant pri bifeju, pipa"/>
    <d v="2025-02-03T00:00:00"/>
    <s v="Koliformne bakterije"/>
    <s v="0"/>
    <s v="CFU/100 mL"/>
    <s v="0"/>
    <s v="SKLADEN"/>
    <s v="februar"/>
    <s v="2025"/>
    <n v="2041"/>
    <n v="9"/>
    <n v="86"/>
    <x v="5"/>
    <x v="3"/>
    <x v="4"/>
    <x v="3"/>
  </r>
  <r>
    <n v="1502"/>
    <s v="20"/>
    <s v="100"/>
    <s v="Vodovod Radovljica"/>
    <s v="9591"/>
    <s v="Zapuže, hidrant pri bifeju, pipa"/>
    <d v="2025-02-03T00:00:00"/>
    <s v="Število kolonij pri 22 °C"/>
    <s v="0"/>
    <s v="CFU/mL"/>
    <s v="100"/>
    <s v="SKLADEN"/>
    <s v="februar"/>
    <s v="2025"/>
    <n v="2067"/>
    <n v="15"/>
    <n v="89"/>
    <x v="5"/>
    <x v="3"/>
    <x v="5"/>
    <x v="4"/>
  </r>
  <r>
    <n v="1502"/>
    <s v="20"/>
    <s v="100"/>
    <s v="Vodovod Radovljica"/>
    <s v="9591"/>
    <s v="Zapuže, hidrant pri bifeju, pipa"/>
    <d v="2025-02-03T00:00:00"/>
    <s v="Število kolonij pri 36 °C"/>
    <s v="0"/>
    <s v="CFU/mL"/>
    <s v="100"/>
    <s v="SKLADEN"/>
    <s v="februar"/>
    <s v="2025"/>
    <n v="2068"/>
    <n v="16"/>
    <n v="91"/>
    <x v="5"/>
    <x v="3"/>
    <x v="6"/>
    <x v="4"/>
  </r>
  <r>
    <n v="1502"/>
    <s v="20"/>
    <s v="100"/>
    <s v="Vodovod Radovljica"/>
    <s v="9613"/>
    <s v="Radovljica, Dom M. Langusa, kuhinja, pipa"/>
    <d v="2025-02-04T00:00:00"/>
    <s v="Temperatura vode"/>
    <s v="7,7"/>
    <s v="°C"/>
    <s v="/"/>
    <s v="SKLADEN"/>
    <s v="februar"/>
    <s v="2025"/>
    <n v="430"/>
    <n v="1"/>
    <n v="23"/>
    <x v="6"/>
    <x v="3"/>
    <x v="0"/>
    <x v="10"/>
  </r>
  <r>
    <n v="1502"/>
    <s v="20"/>
    <s v="100"/>
    <s v="Vodovod Radovljica"/>
    <s v="9613"/>
    <s v="Radovljica, Dom M. Langusa, kuhinja, pipa"/>
    <d v="2025-02-04T00:00:00"/>
    <s v="Klor-prosti"/>
    <s v="0,03"/>
    <s v="mg/L"/>
    <s v="/"/>
    <s v="SKLADEN"/>
    <s v="februar"/>
    <s v="2025"/>
    <n v="412"/>
    <n v="5"/>
    <n v="21"/>
    <x v="6"/>
    <x v="3"/>
    <x v="1"/>
    <x v="1"/>
  </r>
  <r>
    <n v="1502"/>
    <s v="20"/>
    <s v="100"/>
    <s v="Vodovod Radovljica"/>
    <s v="9613"/>
    <s v="Radovljica, Dom M. Langusa, kuhinja, pipa"/>
    <d v="2025-02-04T00:00:00"/>
    <s v="Vonj"/>
    <s v="brez posebnosti"/>
    <m/>
    <s v="/"/>
    <s v="SKLADEN"/>
    <s v="februar"/>
    <s v="2025"/>
    <n v="1416"/>
    <n v="7"/>
    <n v="74"/>
    <x v="6"/>
    <x v="3"/>
    <x v="2"/>
    <x v="2"/>
  </r>
  <r>
    <n v="1502"/>
    <s v="20"/>
    <s v="100"/>
    <s v="Vodovod Radovljica"/>
    <s v="9613"/>
    <s v="Radovljica, Dom M. Langusa, kuhinja, pipa"/>
    <d v="2025-02-04T00:00:00"/>
    <s v="Escherichia coli"/>
    <s v="0"/>
    <s v="CFU/100 mL"/>
    <s v="0"/>
    <s v="SKLADEN"/>
    <s v="februar"/>
    <s v="2025"/>
    <n v="2027"/>
    <n v="8"/>
    <n v="84"/>
    <x v="6"/>
    <x v="3"/>
    <x v="3"/>
    <x v="3"/>
  </r>
  <r>
    <n v="1502"/>
    <s v="20"/>
    <s v="100"/>
    <s v="Vodovod Radovljica"/>
    <s v="9613"/>
    <s v="Radovljica, Dom M. Langusa, kuhinja, pipa"/>
    <d v="2025-02-04T00:00:00"/>
    <s v="Koliformne bakterije"/>
    <s v="0"/>
    <s v="CFU/100 mL"/>
    <s v="0"/>
    <s v="SKLADEN"/>
    <s v="februar"/>
    <s v="2025"/>
    <n v="2041"/>
    <n v="9"/>
    <n v="86"/>
    <x v="6"/>
    <x v="3"/>
    <x v="4"/>
    <x v="3"/>
  </r>
  <r>
    <n v="1502"/>
    <s v="20"/>
    <s v="100"/>
    <s v="Vodovod Radovljica"/>
    <s v="9613"/>
    <s v="Radovljica, Dom M. Langusa, kuhinja, pipa"/>
    <d v="2025-02-04T00:00:00"/>
    <s v="Število kolonij pri 22 °C"/>
    <s v="0"/>
    <s v="CFU/mL"/>
    <s v="100"/>
    <s v="SKLADEN"/>
    <s v="februar"/>
    <s v="2025"/>
    <n v="2067"/>
    <n v="15"/>
    <n v="89"/>
    <x v="6"/>
    <x v="3"/>
    <x v="5"/>
    <x v="4"/>
  </r>
  <r>
    <n v="1502"/>
    <s v="20"/>
    <s v="100"/>
    <s v="Vodovod Radovljica"/>
    <s v="9613"/>
    <s v="Radovljica, Dom M. Langusa, kuhinja, pipa"/>
    <d v="2025-02-04T00:00:00"/>
    <s v="Število kolonij pri 36 °C"/>
    <s v="0"/>
    <s v="CFU/mL"/>
    <s v="100"/>
    <s v="SKLADEN"/>
    <s v="februar"/>
    <s v="2025"/>
    <n v="2068"/>
    <n v="16"/>
    <n v="91"/>
    <x v="6"/>
    <x v="3"/>
    <x v="6"/>
    <x v="4"/>
  </r>
  <r>
    <n v="1502"/>
    <s v="20"/>
    <s v="100"/>
    <s v="Vodovod Radovljica"/>
    <s v="9614"/>
    <s v="Radovljica, Dom J. Benedika, kuhinja, pipa"/>
    <d v="2025-02-04T00:00:00"/>
    <s v="Temperatura vode"/>
    <s v="8,2"/>
    <s v="°C"/>
    <s v="/"/>
    <s v="SKLADEN"/>
    <s v="februar"/>
    <s v="2025"/>
    <n v="430"/>
    <n v="1"/>
    <n v="23"/>
    <x v="7"/>
    <x v="3"/>
    <x v="0"/>
    <x v="11"/>
  </r>
  <r>
    <n v="1502"/>
    <s v="20"/>
    <s v="100"/>
    <s v="Vodovod Radovljica"/>
    <s v="9614"/>
    <s v="Radovljica, Dom J. Benedika, kuhinja, pipa"/>
    <d v="2025-02-04T00:00:00"/>
    <s v="Klor-prosti"/>
    <s v="0,03"/>
    <s v="mg/L"/>
    <s v="/"/>
    <s v="SKLADEN"/>
    <s v="februar"/>
    <s v="2025"/>
    <n v="412"/>
    <n v="5"/>
    <n v="21"/>
    <x v="7"/>
    <x v="3"/>
    <x v="1"/>
    <x v="1"/>
  </r>
  <r>
    <n v="1502"/>
    <s v="20"/>
    <s v="100"/>
    <s v="Vodovod Radovljica"/>
    <s v="9614"/>
    <s v="Radovljica, Dom J. Benedika, kuhinja, pipa"/>
    <d v="2025-02-04T00:00:00"/>
    <s v="Vonj"/>
    <s v="brez posebnosti"/>
    <m/>
    <s v="/"/>
    <s v="SKLADEN"/>
    <s v="februar"/>
    <s v="2025"/>
    <n v="1416"/>
    <n v="7"/>
    <n v="74"/>
    <x v="7"/>
    <x v="3"/>
    <x v="2"/>
    <x v="2"/>
  </r>
  <r>
    <n v="1502"/>
    <s v="20"/>
    <s v="100"/>
    <s v="Vodovod Radovljica"/>
    <s v="9614"/>
    <s v="Radovljica, Dom J. Benedika, kuhinja, pipa"/>
    <d v="2025-02-04T00:00:00"/>
    <s v="Escherichia coli"/>
    <s v="0"/>
    <s v="CFU/100 mL"/>
    <s v="0"/>
    <s v="SKLADEN"/>
    <s v="februar"/>
    <s v="2025"/>
    <n v="2027"/>
    <n v="8"/>
    <n v="84"/>
    <x v="7"/>
    <x v="3"/>
    <x v="3"/>
    <x v="3"/>
  </r>
  <r>
    <n v="1502"/>
    <s v="20"/>
    <s v="100"/>
    <s v="Vodovod Radovljica"/>
    <s v="9614"/>
    <s v="Radovljica, Dom J. Benedika, kuhinja, pipa"/>
    <d v="2025-02-04T00:00:00"/>
    <s v="Koliformne bakterije"/>
    <s v="0"/>
    <s v="CFU/100 mL"/>
    <s v="0"/>
    <s v="SKLADEN"/>
    <s v="februar"/>
    <s v="2025"/>
    <n v="2041"/>
    <n v="9"/>
    <n v="86"/>
    <x v="7"/>
    <x v="3"/>
    <x v="4"/>
    <x v="3"/>
  </r>
  <r>
    <n v="1502"/>
    <s v="20"/>
    <s v="100"/>
    <s v="Vodovod Radovljica"/>
    <s v="9614"/>
    <s v="Radovljica, Dom J. Benedika, kuhinja, pipa"/>
    <d v="2025-02-04T00:00:00"/>
    <s v="Število kolonij pri 22 °C"/>
    <s v="0"/>
    <s v="CFU/mL"/>
    <s v="100"/>
    <s v="SKLADEN"/>
    <s v="februar"/>
    <s v="2025"/>
    <n v="2067"/>
    <n v="15"/>
    <n v="89"/>
    <x v="7"/>
    <x v="3"/>
    <x v="5"/>
    <x v="4"/>
  </r>
  <r>
    <n v="1502"/>
    <s v="20"/>
    <s v="100"/>
    <s v="Vodovod Radovljica"/>
    <s v="9614"/>
    <s v="Radovljica, Dom J. Benedika, kuhinja, pipa"/>
    <d v="2025-02-04T00:00:00"/>
    <s v="Število kolonij pri 36 °C"/>
    <s v="0"/>
    <s v="CFU/mL"/>
    <s v="100"/>
    <s v="SKLADEN"/>
    <s v="februar"/>
    <s v="2025"/>
    <n v="2068"/>
    <n v="16"/>
    <n v="91"/>
    <x v="7"/>
    <x v="3"/>
    <x v="6"/>
    <x v="4"/>
  </r>
  <r>
    <n v="1502"/>
    <s v="20"/>
    <s v="100"/>
    <s v="Vodovod Radovljica"/>
    <s v="9615"/>
    <s v="vodohran Ledevnica, pipa"/>
    <d v="2025-02-04T00:00:00"/>
    <s v="Temperatura vode"/>
    <s v="7,8"/>
    <s v="°C"/>
    <s v="/"/>
    <s v="SKLADEN"/>
    <s v="februar"/>
    <s v="2025"/>
    <n v="430"/>
    <n v="1"/>
    <n v="23"/>
    <x v="8"/>
    <x v="3"/>
    <x v="0"/>
    <x v="12"/>
  </r>
  <r>
    <n v="1502"/>
    <s v="20"/>
    <s v="100"/>
    <s v="Vodovod Radovljica"/>
    <s v="9615"/>
    <s v="vodohran Ledevnica, pipa"/>
    <d v="2025-02-04T00:00:00"/>
    <s v="pH"/>
    <s v="8,2"/>
    <m/>
    <s v="9,5"/>
    <s v="SKLADEN"/>
    <s v="februar"/>
    <s v="2025"/>
    <n v="420"/>
    <n v="3"/>
    <n v="22"/>
    <x v="8"/>
    <x v="3"/>
    <x v="7"/>
    <x v="13"/>
  </r>
  <r>
    <n v="1502"/>
    <s v="20"/>
    <s v="100"/>
    <s v="Vodovod Radovljica"/>
    <s v="9615"/>
    <s v="vodohran Ledevnica, pipa"/>
    <d v="2025-02-04T00:00:00"/>
    <s v="Električna prevodnost (20°C)"/>
    <s v="339"/>
    <s v="µS/cm"/>
    <s v="2500"/>
    <s v="SKLADEN"/>
    <s v="februar"/>
    <s v="2025"/>
    <n v="1373"/>
    <n v="4"/>
    <n v="64"/>
    <x v="8"/>
    <x v="3"/>
    <x v="8"/>
    <x v="14"/>
  </r>
  <r>
    <n v="1502"/>
    <s v="20"/>
    <s v="100"/>
    <s v="Vodovod Radovljica"/>
    <s v="9615"/>
    <s v="vodohran Ledevnica, pipa"/>
    <d v="2025-02-04T00:00:00"/>
    <s v="Klor-prosti"/>
    <s v="0,09"/>
    <s v="mg/L"/>
    <s v="/"/>
    <s v="SKLADEN"/>
    <s v="februar"/>
    <s v="2025"/>
    <n v="412"/>
    <n v="5"/>
    <n v="21"/>
    <x v="8"/>
    <x v="3"/>
    <x v="1"/>
    <x v="15"/>
  </r>
  <r>
    <n v="1502"/>
    <s v="20"/>
    <s v="100"/>
    <s v="Vodovod Radovljica"/>
    <s v="9615"/>
    <s v="vodohran Ledevnica, pipa"/>
    <d v="2025-02-04T00:00:00"/>
    <s v="Motnost"/>
    <s v="&lt;0.1"/>
    <s v="NTU"/>
    <s v="/"/>
    <s v="SKLADEN"/>
    <s v="februar"/>
    <s v="2025"/>
    <n v="1391"/>
    <n v="6"/>
    <n v="68"/>
    <x v="8"/>
    <x v="3"/>
    <x v="9"/>
    <x v="16"/>
  </r>
  <r>
    <n v="1502"/>
    <s v="20"/>
    <s v="100"/>
    <s v="Vodovod Radovljica"/>
    <s v="9615"/>
    <s v="vodohran Ledevnica, pipa"/>
    <d v="2025-02-04T00:00:00"/>
    <s v="Vonj"/>
    <s v="brez posebnosti"/>
    <m/>
    <s v="/"/>
    <s v="SKLADEN"/>
    <s v="februar"/>
    <s v="2025"/>
    <n v="1416"/>
    <n v="7"/>
    <n v="74"/>
    <x v="8"/>
    <x v="3"/>
    <x v="2"/>
    <x v="2"/>
  </r>
  <r>
    <n v="1502"/>
    <s v="20"/>
    <s v="100"/>
    <s v="Vodovod Radovljica"/>
    <s v="9615"/>
    <s v="vodohran Ledevnica, pipa"/>
    <d v="2025-02-04T00:00:00"/>
    <s v="Escherichia coli"/>
    <s v="0"/>
    <s v="CFU/100 mL"/>
    <s v="0"/>
    <s v="SKLADEN"/>
    <s v="februar"/>
    <s v="2025"/>
    <n v="2027"/>
    <n v="8"/>
    <n v="84"/>
    <x v="8"/>
    <x v="3"/>
    <x v="3"/>
    <x v="3"/>
  </r>
  <r>
    <n v="1502"/>
    <s v="20"/>
    <s v="100"/>
    <s v="Vodovod Radovljica"/>
    <s v="9615"/>
    <s v="vodohran Ledevnica, pipa"/>
    <d v="2025-02-04T00:00:00"/>
    <s v="Koliformne bakterije"/>
    <s v="0"/>
    <s v="CFU/100 mL"/>
    <s v="0"/>
    <s v="SKLADEN"/>
    <s v="februar"/>
    <s v="2025"/>
    <n v="2041"/>
    <n v="9"/>
    <n v="86"/>
    <x v="8"/>
    <x v="3"/>
    <x v="4"/>
    <x v="3"/>
  </r>
  <r>
    <n v="1502"/>
    <s v="20"/>
    <s v="100"/>
    <s v="Vodovod Radovljica"/>
    <s v="9615"/>
    <s v="vodohran Ledevnica, pipa"/>
    <d v="2025-02-04T00:00:00"/>
    <s v="Število kolonij pri 22 °C"/>
    <s v="0"/>
    <s v="CFU/mL"/>
    <s v="100"/>
    <s v="SKLADEN"/>
    <s v="februar"/>
    <s v="2025"/>
    <n v="2067"/>
    <n v="15"/>
    <n v="89"/>
    <x v="8"/>
    <x v="3"/>
    <x v="5"/>
    <x v="4"/>
  </r>
  <r>
    <n v="1502"/>
    <s v="20"/>
    <s v="100"/>
    <s v="Vodovod Radovljica"/>
    <s v="9615"/>
    <s v="vodohran Ledevnica, pipa"/>
    <d v="2025-02-04T00:00:00"/>
    <s v="Karbonatna trdota"/>
    <s v="9,3"/>
    <s v="°N"/>
    <s v="/"/>
    <s v="SKLADEN"/>
    <s v="februar"/>
    <s v="2025"/>
    <n v="1382"/>
    <n v="16"/>
    <n v="66"/>
    <x v="8"/>
    <x v="3"/>
    <x v="10"/>
    <x v="17"/>
  </r>
  <r>
    <n v="1502"/>
    <s v="20"/>
    <s v="100"/>
    <s v="Vodovod Radovljica"/>
    <s v="9615"/>
    <s v="vodohran Ledevnica, pipa"/>
    <d v="2025-02-04T00:00:00"/>
    <s v="Število kolonij pri 36 °C"/>
    <s v="0"/>
    <s v="CFU/mL"/>
    <s v="100"/>
    <s v="SKLADEN"/>
    <s v="februar"/>
    <s v="2025"/>
    <n v="2068"/>
    <n v="16"/>
    <n v="91"/>
    <x v="8"/>
    <x v="3"/>
    <x v="6"/>
    <x v="4"/>
  </r>
  <r>
    <n v="1502"/>
    <s v="20"/>
    <s v="100"/>
    <s v="Vodovod Radovljica"/>
    <s v="9615"/>
    <s v="vodohran Ledevnica, pipa"/>
    <d v="2025-02-04T00:00:00"/>
    <s v="Nekarbonatna trdota"/>
    <s v="1,9"/>
    <s v="°N"/>
    <s v="/"/>
    <s v="SKLADEN"/>
    <s v="februar"/>
    <s v="2025"/>
    <n v="1392"/>
    <n v="17"/>
    <n v="69"/>
    <x v="8"/>
    <x v="3"/>
    <x v="11"/>
    <x v="18"/>
  </r>
  <r>
    <n v="1502"/>
    <s v="20"/>
    <s v="100"/>
    <s v="Vodovod Radovljica"/>
    <s v="9615"/>
    <s v="vodohran Ledevnica, pipa"/>
    <d v="2025-02-04T00:00:00"/>
    <s v="Skupna trdota"/>
    <s v="11,2"/>
    <s v="°N"/>
    <s v="/"/>
    <s v="SKLADEN"/>
    <s v="februar"/>
    <s v="2025"/>
    <n v="1407"/>
    <n v="18"/>
    <n v="72"/>
    <x v="8"/>
    <x v="3"/>
    <x v="12"/>
    <x v="19"/>
  </r>
  <r>
    <n v="1502"/>
    <s v="20"/>
    <s v="100"/>
    <s v="Vodovod Radovljica"/>
    <s v="9615"/>
    <s v="vodohran Ledevnica, pipa"/>
    <d v="2025-02-04T00:00:00"/>
    <s v="Tribromometan (bromoform)"/>
    <s v="&lt;2"/>
    <s v="µg/L"/>
    <s v="/"/>
    <s v="SKLADEN"/>
    <s v="februar"/>
    <s v="2025"/>
    <n v="381"/>
    <m/>
    <n v="20"/>
    <x v="8"/>
    <x v="3"/>
    <x v="13"/>
    <x v="20"/>
  </r>
  <r>
    <n v="1502"/>
    <s v="20"/>
    <s v="100"/>
    <s v="Vodovod Radovljica"/>
    <s v="9615"/>
    <s v="vodohran Ledevnica, pipa"/>
    <d v="2025-02-04T00:00:00"/>
    <s v="Amonij"/>
    <s v="&lt;0.02"/>
    <s v="mg/L"/>
    <s v="0,5"/>
    <s v="SKLADEN"/>
    <s v="februar"/>
    <s v="2025"/>
    <n v="1364"/>
    <m/>
    <n v="62"/>
    <x v="8"/>
    <x v="3"/>
    <x v="14"/>
    <x v="21"/>
  </r>
  <r>
    <n v="1502"/>
    <s v="20"/>
    <s v="100"/>
    <s v="Vodovod Radovljica"/>
    <s v="9615"/>
    <s v="vodohran Ledevnica, pipa"/>
    <d v="2025-02-04T00:00:00"/>
    <s v="Barva (436 nm)"/>
    <s v="&lt;0.1"/>
    <s v="m-1"/>
    <s v="/"/>
    <s v="SKLADEN"/>
    <s v="februar"/>
    <s v="2025"/>
    <n v="1367"/>
    <m/>
    <n v="63"/>
    <x v="8"/>
    <x v="3"/>
    <x v="15"/>
    <x v="22"/>
  </r>
  <r>
    <n v="1502"/>
    <s v="20"/>
    <s v="100"/>
    <s v="Vodovod Radovljica"/>
    <s v="9615"/>
    <s v="vodohran Ledevnica, pipa"/>
    <d v="2025-02-04T00:00:00"/>
    <s v="Nitrat"/>
    <s v="2,7"/>
    <s v="mg/L"/>
    <s v="50"/>
    <s v="SKLADEN"/>
    <s v="februar"/>
    <s v="2025"/>
    <n v="1394"/>
    <m/>
    <n v="70"/>
    <x v="8"/>
    <x v="3"/>
    <x v="16"/>
    <x v="23"/>
  </r>
  <r>
    <n v="1502"/>
    <s v="20"/>
    <s v="100"/>
    <s v="Vodovod Radovljica"/>
    <s v="9615"/>
    <s v="vodohran Ledevnica, pipa"/>
    <d v="2025-02-04T00:00:00"/>
    <s v="Nitrit"/>
    <s v="&lt;0.01"/>
    <s v="mg/L"/>
    <s v="0,5"/>
    <s v="SKLADEN"/>
    <s v="februar"/>
    <s v="2025"/>
    <n v="1397"/>
    <m/>
    <n v="71"/>
    <x v="8"/>
    <x v="3"/>
    <x v="17"/>
    <x v="24"/>
  </r>
  <r>
    <n v="1502"/>
    <s v="20"/>
    <s v="100"/>
    <s v="Vodovod Radovljica"/>
    <s v="9615"/>
    <s v="vodohran Ledevnica, pipa"/>
    <d v="2025-02-04T00:00:00"/>
    <s v="Trihalometani (vsota)"/>
    <s v="2,2"/>
    <s v="µg/L"/>
    <s v="100"/>
    <s v="SKLADEN"/>
    <s v="februar"/>
    <s v="2025"/>
    <n v="1467"/>
    <m/>
    <n v="79"/>
    <x v="8"/>
    <x v="3"/>
    <x v="18"/>
    <x v="25"/>
  </r>
  <r>
    <n v="1502"/>
    <s v="20"/>
    <s v="100"/>
    <s v="Vodovod Radovljica"/>
    <s v="9615"/>
    <s v="vodohran Ledevnica, pipa"/>
    <d v="2025-02-04T00:00:00"/>
    <s v="Bromodiklorometan"/>
    <s v="&lt;2"/>
    <s v="µg/L"/>
    <s v="/"/>
    <s v="SKLADEN"/>
    <s v="februar"/>
    <s v="2025"/>
    <n v="2316"/>
    <m/>
    <n v="97"/>
    <x v="8"/>
    <x v="3"/>
    <x v="19"/>
    <x v="20"/>
  </r>
  <r>
    <n v="1502"/>
    <s v="20"/>
    <s v="100"/>
    <s v="Vodovod Radovljica"/>
    <s v="9615"/>
    <s v="vodohran Ledevnica, pipa"/>
    <d v="2025-02-04T00:00:00"/>
    <s v="Dibromoklorometan"/>
    <s v="&lt;2"/>
    <s v="µg/L"/>
    <s v="/"/>
    <s v="SKLADEN"/>
    <s v="februar"/>
    <s v="2025"/>
    <n v="2317"/>
    <m/>
    <n v="98"/>
    <x v="8"/>
    <x v="3"/>
    <x v="20"/>
    <x v="20"/>
  </r>
  <r>
    <n v="1502"/>
    <s v="20"/>
    <s v="100"/>
    <s v="Vodovod Radovljica"/>
    <s v="9615"/>
    <s v="vodohran Ledevnica, pipa"/>
    <d v="2025-02-04T00:00:00"/>
    <s v="Permanganatni indeks (oksidativnost)"/>
    <s v="2"/>
    <s v="mg/L"/>
    <s v="5"/>
    <s v="SKLADEN"/>
    <s v="februar"/>
    <s v="2025"/>
    <n v="2440"/>
    <m/>
    <n v="100"/>
    <x v="8"/>
    <x v="3"/>
    <x v="21"/>
    <x v="26"/>
  </r>
  <r>
    <n v="1502"/>
    <s v="20"/>
    <s v="100"/>
    <s v="Vodovod Radovljica"/>
    <s v="9615"/>
    <s v="vodohran Ledevnica, pipa"/>
    <d v="2025-02-04T00:00:00"/>
    <s v="Triklorometan (kloroform)"/>
    <s v="2,2"/>
    <s v="µg/L"/>
    <s v="/"/>
    <s v="SKLADEN"/>
    <s v="februar"/>
    <s v="2025"/>
    <n v="2486"/>
    <m/>
    <n v="101"/>
    <x v="8"/>
    <x v="3"/>
    <x v="22"/>
    <x v="25"/>
  </r>
  <r>
    <n v="1502"/>
    <s v="20"/>
    <s v="100"/>
    <s v="Vodovod Radovljica"/>
    <s v="9616"/>
    <s v="Posavec, Vrtec Posavec, kuhinja, pipa"/>
    <d v="2025-02-04T00:00:00"/>
    <s v="Temperatura vode"/>
    <s v="6,9"/>
    <s v="°C"/>
    <s v="/"/>
    <s v="SKLADEN"/>
    <s v="februar"/>
    <s v="2025"/>
    <n v="430"/>
    <n v="1"/>
    <n v="23"/>
    <x v="9"/>
    <x v="3"/>
    <x v="0"/>
    <x v="27"/>
  </r>
  <r>
    <n v="1502"/>
    <s v="20"/>
    <s v="100"/>
    <s v="Vodovod Radovljica"/>
    <s v="9616"/>
    <s v="Posavec, Vrtec Posavec, kuhinja, pipa"/>
    <d v="2025-02-04T00:00:00"/>
    <s v="Klor-prosti"/>
    <s v="0,03"/>
    <s v="mg/L"/>
    <s v="/"/>
    <s v="SKLADEN"/>
    <s v="februar"/>
    <s v="2025"/>
    <n v="412"/>
    <n v="5"/>
    <n v="21"/>
    <x v="9"/>
    <x v="3"/>
    <x v="1"/>
    <x v="1"/>
  </r>
  <r>
    <n v="1502"/>
    <s v="20"/>
    <s v="100"/>
    <s v="Vodovod Radovljica"/>
    <s v="9616"/>
    <s v="Posavec, Vrtec Posavec, kuhinja, pipa"/>
    <d v="2025-02-04T00:00:00"/>
    <s v="Vonj"/>
    <s v="brez posebnosti"/>
    <m/>
    <s v="/"/>
    <s v="SKLADEN"/>
    <s v="februar"/>
    <s v="2025"/>
    <n v="1416"/>
    <n v="7"/>
    <n v="74"/>
    <x v="9"/>
    <x v="3"/>
    <x v="2"/>
    <x v="2"/>
  </r>
  <r>
    <n v="1502"/>
    <s v="20"/>
    <s v="100"/>
    <s v="Vodovod Radovljica"/>
    <s v="9616"/>
    <s v="Posavec, Vrtec Posavec, kuhinja, pipa"/>
    <d v="2025-02-04T00:00:00"/>
    <s v="Escherichia coli"/>
    <s v="0"/>
    <s v="CFU/100 mL"/>
    <s v="0"/>
    <s v="SKLADEN"/>
    <s v="februar"/>
    <s v="2025"/>
    <n v="2027"/>
    <n v="8"/>
    <n v="84"/>
    <x v="9"/>
    <x v="3"/>
    <x v="3"/>
    <x v="3"/>
  </r>
  <r>
    <n v="1502"/>
    <s v="20"/>
    <s v="100"/>
    <s v="Vodovod Radovljica"/>
    <s v="9616"/>
    <s v="Posavec, Vrtec Posavec, kuhinja, pipa"/>
    <d v="2025-02-04T00:00:00"/>
    <s v="Koliformne bakterije"/>
    <s v="0"/>
    <s v="CFU/100 mL"/>
    <s v="0"/>
    <s v="SKLADEN"/>
    <s v="februar"/>
    <s v="2025"/>
    <n v="2041"/>
    <n v="9"/>
    <n v="86"/>
    <x v="9"/>
    <x v="3"/>
    <x v="4"/>
    <x v="3"/>
  </r>
  <r>
    <n v="1502"/>
    <s v="20"/>
    <s v="100"/>
    <s v="Vodovod Radovljica"/>
    <s v="9616"/>
    <s v="Posavec, Vrtec Posavec, kuhinja, pipa"/>
    <d v="2025-02-04T00:00:00"/>
    <s v="Število kolonij pri 22 °C"/>
    <s v="0"/>
    <s v="CFU/mL"/>
    <s v="100"/>
    <s v="SKLADEN"/>
    <s v="februar"/>
    <s v="2025"/>
    <n v="2067"/>
    <n v="15"/>
    <n v="89"/>
    <x v="9"/>
    <x v="3"/>
    <x v="5"/>
    <x v="4"/>
  </r>
  <r>
    <n v="1502"/>
    <s v="20"/>
    <s v="100"/>
    <s v="Vodovod Radovljica"/>
    <s v="9616"/>
    <s v="Posavec, Vrtec Posavec, kuhinja, pipa"/>
    <d v="2025-02-04T00:00:00"/>
    <s v="Število kolonij pri 36 °C"/>
    <s v="0"/>
    <s v="CFU/mL"/>
    <s v="100"/>
    <s v="SKLADEN"/>
    <s v="februar"/>
    <s v="2025"/>
    <n v="2068"/>
    <n v="16"/>
    <n v="91"/>
    <x v="9"/>
    <x v="3"/>
    <x v="6"/>
    <x v="4"/>
  </r>
  <r>
    <n v="1502"/>
    <s v="20"/>
    <s v="100"/>
    <s v="Vodovod Radovljica"/>
    <s v="9617"/>
    <s v="Lancovo, rezervna vrtina Lancovo pred pripravo, pipa"/>
    <d v="2025-02-04T00:00:00"/>
    <s v="Temperatura vode"/>
    <s v="10"/>
    <s v="°C"/>
    <s v="/"/>
    <s v="SKLADEN"/>
    <s v="februar"/>
    <s v="2025"/>
    <n v="430"/>
    <n v="1"/>
    <n v="23"/>
    <x v="10"/>
    <x v="3"/>
    <x v="0"/>
    <x v="28"/>
  </r>
  <r>
    <n v="1502"/>
    <s v="20"/>
    <s v="100"/>
    <s v="Vodovod Radovljica"/>
    <s v="9617"/>
    <s v="Lancovo, rezervna vrtina Lancovo pred pripravo, pipa"/>
    <d v="2025-02-04T00:00:00"/>
    <s v="Vonj"/>
    <s v="brez posebnosti"/>
    <m/>
    <s v="/"/>
    <s v="SKLADEN"/>
    <s v="februar"/>
    <s v="2025"/>
    <n v="1416"/>
    <n v="7"/>
    <n v="74"/>
    <x v="10"/>
    <x v="3"/>
    <x v="2"/>
    <x v="2"/>
  </r>
  <r>
    <n v="1502"/>
    <s v="20"/>
    <s v="100"/>
    <s v="Vodovod Radovljica"/>
    <s v="9617"/>
    <s v="Lancovo, rezervna vrtina Lancovo pred pripravo, pipa"/>
    <d v="2025-02-04T00:00:00"/>
    <s v="Enterokoki MPN"/>
    <s v="0"/>
    <s v="MPN/100 mL"/>
    <s v="/"/>
    <s v="SKLADEN"/>
    <s v="februar"/>
    <s v="2025"/>
    <n v="2026"/>
    <n v="11"/>
    <n v="83"/>
    <x v="10"/>
    <x v="3"/>
    <x v="23"/>
    <x v="29"/>
  </r>
  <r>
    <n v="1502"/>
    <s v="20"/>
    <s v="100"/>
    <s v="Vodovod Radovljica"/>
    <s v="9617"/>
    <s v="Lancovo, rezervna vrtina Lancovo pred pripravo, pipa"/>
    <d v="2025-02-04T00:00:00"/>
    <s v="Število kolonij pri 22 °C"/>
    <s v="170"/>
    <s v="CFU/mL"/>
    <s v="100"/>
    <s v="SKLADEN"/>
    <s v="februar"/>
    <s v="2025"/>
    <n v="2067"/>
    <n v="15"/>
    <n v="89"/>
    <x v="10"/>
    <x v="3"/>
    <x v="5"/>
    <x v="30"/>
  </r>
  <r>
    <n v="1502"/>
    <s v="20"/>
    <s v="100"/>
    <s v="Vodovod Radovljica"/>
    <s v="9617"/>
    <s v="Lancovo, rezervna vrtina Lancovo pred pripravo, pipa"/>
    <d v="2025-02-04T00:00:00"/>
    <s v="Število kolonij pri 36 °C"/>
    <s v="16"/>
    <s v="CFU/mL"/>
    <s v="100"/>
    <s v="SKLADEN"/>
    <s v="februar"/>
    <s v="2025"/>
    <n v="2068"/>
    <n v="16"/>
    <n v="91"/>
    <x v="10"/>
    <x v="3"/>
    <x v="6"/>
    <x v="31"/>
  </r>
  <r>
    <n v="1502"/>
    <s v="20"/>
    <s v="100"/>
    <s v="Vodovod Radovljica"/>
    <s v="9617"/>
    <s v="Lancovo, rezervna vrtina Lancovo pred pripravo, pipa"/>
    <d v="2025-02-04T00:00:00"/>
    <s v="Escherichia coli MPN"/>
    <s v="0"/>
    <s v="MPN/100 mL"/>
    <s v="/"/>
    <s v="SKLADEN"/>
    <s v="februar"/>
    <s v="2025"/>
    <n v="2032"/>
    <m/>
    <n v="85"/>
    <x v="10"/>
    <x v="3"/>
    <x v="24"/>
    <x v="29"/>
  </r>
  <r>
    <n v="1502"/>
    <s v="20"/>
    <s v="100"/>
    <s v="Vodovod Radovljica"/>
    <s v="9617"/>
    <s v="Lancovo, rezervna vrtina Lancovo pred pripravo, pipa"/>
    <d v="2025-02-04T00:00:00"/>
    <s v="Koliformne bakterije MPN"/>
    <s v="40,6"/>
    <s v="MPN/100 mL"/>
    <s v="/"/>
    <s v="NESKLADEN"/>
    <s v="februar"/>
    <s v="2025"/>
    <n v="2042"/>
    <m/>
    <n v="87"/>
    <x v="10"/>
    <x v="3"/>
    <x v="25"/>
    <x v="3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1F3B538-4E5A-481B-8501-1F29C2530CD4}" name="Vrtilna tabela1" cacheId="14" applyNumberFormats="0" applyBorderFormats="0" applyFontFormats="0" applyPatternFormats="0" applyAlignmentFormats="0" applyWidthHeightFormats="1" dataCaption="Vrednosti" updatedVersion="8" minRefreshableVersion="3" useAutoFormatting="1" itemPrintTitles="1" createdVersion="8" indent="0" outline="1" outlineData="1" multipleFieldFilters="0">
  <location ref="A5:A10" firstHeaderRow="1" firstDataRow="1" firstDataCol="1"/>
  <pivotFields count="21">
    <pivotField showAll="0"/>
    <pivotField multipleItemSelectionAllowed="1"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04">
        <item m="1" x="390"/>
        <item m="1" x="399"/>
        <item m="1" x="396"/>
        <item m="1" x="384"/>
        <item m="1" x="385"/>
        <item m="1" x="383"/>
        <item m="1" x="391"/>
        <item m="1" x="402"/>
        <item m="1" x="392"/>
        <item m="1" x="393"/>
        <item m="1" x="395"/>
        <item m="1" x="382"/>
        <item m="1" x="386"/>
        <item m="1" x="401"/>
        <item m="1" x="398"/>
        <item m="1" x="388"/>
        <item m="1" x="397"/>
        <item m="1" x="400"/>
        <item m="1" x="394"/>
        <item m="1" x="387"/>
        <item m="1" x="389"/>
        <item m="1" x="344"/>
        <item m="1" x="345"/>
        <item m="1" x="346"/>
        <item m="1" x="347"/>
        <item m="1" x="348"/>
        <item m="1" x="349"/>
        <item m="1" x="350"/>
        <item m="1" x="351"/>
        <item m="1" x="352"/>
        <item m="1" x="353"/>
        <item m="1" x="354"/>
        <item m="1" x="355"/>
        <item m="1" x="356"/>
        <item m="1" x="357"/>
        <item m="1" x="337"/>
        <item m="1" x="338"/>
        <item m="1" x="339"/>
        <item m="1" x="340"/>
        <item m="1" x="341"/>
        <item m="1" x="342"/>
        <item m="1" x="343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m="1" x="329"/>
        <item m="1" x="330"/>
        <item m="1" x="331"/>
        <item m="1" x="332"/>
        <item m="1" x="333"/>
        <item m="1" x="334"/>
        <item m="1" x="335"/>
        <item m="1" x="336"/>
        <item m="1" x="317"/>
        <item m="1" x="318"/>
        <item m="1" x="319"/>
        <item m="1" x="373"/>
        <item m="1" x="374"/>
        <item m="1" x="375"/>
        <item m="1" x="376"/>
        <item m="1" x="377"/>
        <item m="1" x="381"/>
        <item m="1" x="360"/>
        <item m="1" x="361"/>
        <item m="1" x="362"/>
        <item m="1" x="363"/>
        <item m="1" x="364"/>
        <item m="1" x="365"/>
        <item m="1" x="366"/>
        <item m="1" x="367"/>
        <item m="1" x="368"/>
        <item m="1" x="369"/>
        <item m="1" x="370"/>
        <item m="1" x="358"/>
        <item m="1" x="359"/>
        <item m="1" x="371"/>
        <item m="1" x="372"/>
        <item m="1" x="378"/>
        <item m="1" x="379"/>
        <item m="1" x="380"/>
        <item m="1" x="286"/>
        <item m="1" x="287"/>
        <item m="1" x="288"/>
        <item m="1" x="289"/>
        <item m="1" x="290"/>
        <item m="1" x="291"/>
        <item m="1" x="292"/>
        <item m="1" x="293"/>
        <item m="1" x="294"/>
        <item m="1" x="295"/>
        <item m="1" x="296"/>
        <item m="1" x="297"/>
        <item m="1" x="298"/>
        <item m="1" x="299"/>
        <item m="1" x="300"/>
        <item m="1" x="301"/>
        <item m="1" x="302"/>
        <item m="1" x="303"/>
        <item m="1" x="304"/>
        <item m="1" x="305"/>
        <item m="1" x="306"/>
        <item m="1" x="307"/>
        <item m="1" x="308"/>
        <item m="1" x="309"/>
        <item m="1" x="310"/>
        <item m="1" x="311"/>
        <item m="1" x="312"/>
        <item m="1" x="313"/>
        <item m="1" x="314"/>
        <item m="1" x="315"/>
        <item m="1" x="316"/>
        <item m="1" x="247"/>
        <item m="1" x="248"/>
        <item m="1" x="249"/>
        <item m="1" x="250"/>
        <item m="1" x="251"/>
        <item m="1" x="252"/>
        <item m="1" x="253"/>
        <item m="1" x="254"/>
        <item m="1" x="255"/>
        <item m="1" x="256"/>
        <item m="1" x="257"/>
        <item m="1" x="258"/>
        <item m="1" x="259"/>
        <item m="1" x="260"/>
        <item m="1" x="261"/>
        <item m="1" x="262"/>
        <item m="1" x="263"/>
        <item m="1" x="264"/>
        <item m="1" x="265"/>
        <item m="1" x="266"/>
        <item m="1" x="267"/>
        <item m="1" x="268"/>
        <item m="1" x="269"/>
        <item m="1" x="270"/>
        <item m="1" x="271"/>
        <item m="1" x="272"/>
        <item m="1" x="273"/>
        <item m="1" x="274"/>
        <item m="1" x="275"/>
        <item m="1" x="276"/>
        <item m="1" x="277"/>
        <item m="1" x="278"/>
        <item m="1" x="279"/>
        <item m="1" x="280"/>
        <item m="1" x="281"/>
        <item m="1" x="282"/>
        <item m="1" x="283"/>
        <item m="1" x="284"/>
        <item m="1" x="285"/>
        <item m="1" x="210"/>
        <item m="1" x="211"/>
        <item m="1" x="212"/>
        <item m="1" x="213"/>
        <item m="1" x="214"/>
        <item m="1" x="215"/>
        <item m="1" x="216"/>
        <item m="1" x="217"/>
        <item m="1" x="218"/>
        <item m="1" x="219"/>
        <item m="1" x="220"/>
        <item m="1" x="221"/>
        <item m="1" x="222"/>
        <item m="1" x="223"/>
        <item m="1" x="224"/>
        <item m="1" x="225"/>
        <item m="1" x="226"/>
        <item m="1" x="227"/>
        <item m="1" x="228"/>
        <item m="1" x="229"/>
        <item m="1" x="230"/>
        <item m="1" x="231"/>
        <item m="1" x="232"/>
        <item m="1" x="233"/>
        <item m="1" x="234"/>
        <item m="1" x="235"/>
        <item m="1" x="236"/>
        <item m="1" x="237"/>
        <item m="1" x="238"/>
        <item m="1" x="239"/>
        <item m="1" x="240"/>
        <item m="1" x="241"/>
        <item m="1" x="242"/>
        <item m="1" x="243"/>
        <item m="1" x="244"/>
        <item m="1" x="245"/>
        <item m="1" x="246"/>
        <item m="1" x="194"/>
        <item m="1" x="195"/>
        <item m="1" x="196"/>
        <item m="1" x="197"/>
        <item m="1" x="198"/>
        <item m="1" x="199"/>
        <item m="1" x="200"/>
        <item m="1" x="201"/>
        <item m="1" x="202"/>
        <item m="1" x="203"/>
        <item m="1" x="204"/>
        <item m="1" x="205"/>
        <item m="1" x="206"/>
        <item m="1" x="207"/>
        <item m="1" x="208"/>
        <item m="1" x="209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22"/>
        <item m="1" x="123"/>
        <item m="1" x="124"/>
        <item m="1" x="125"/>
        <item m="1" x="126"/>
        <item m="1" x="127"/>
        <item m="1" x="128"/>
        <item m="1" x="129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m="1" x="97"/>
        <item m="1" x="98"/>
        <item m="1" x="99"/>
        <item m="1" x="100"/>
        <item m="1" x="101"/>
        <item m="1" x="102"/>
        <item m="1" x="103"/>
        <item m="1" x="104"/>
        <item m="1" x="105"/>
        <item m="1" x="106"/>
        <item m="1" x="107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Row" showAll="0">
      <items count="44">
        <item m="1" x="22"/>
        <item m="1" x="41"/>
        <item m="1" x="25"/>
        <item m="1" x="10"/>
        <item m="1" x="17"/>
        <item m="1" x="6"/>
        <item m="1" x="40"/>
        <item m="1" x="31"/>
        <item m="1" x="11"/>
        <item m="1" x="26"/>
        <item m="1" x="23"/>
        <item m="1" x="24"/>
        <item m="1" x="12"/>
        <item m="1" x="36"/>
        <item m="1" x="35"/>
        <item m="1" x="27"/>
        <item m="1" x="13"/>
        <item m="1" x="39"/>
        <item m="1" x="37"/>
        <item m="1" x="21"/>
        <item m="1" x="33"/>
        <item m="1" x="30"/>
        <item m="1" x="38"/>
        <item m="1" x="42"/>
        <item m="1" x="29"/>
        <item m="1" x="19"/>
        <item m="1" x="20"/>
        <item m="1" x="18"/>
        <item m="1" x="32"/>
        <item m="1" x="7"/>
        <item m="1" x="16"/>
        <item m="1" x="14"/>
        <item m="1" x="15"/>
        <item m="1" x="8"/>
        <item m="1" x="28"/>
        <item m="1" x="34"/>
        <item m="1" x="9"/>
        <item sd="0" x="0"/>
        <item sd="0" x="3"/>
        <item sd="0" x="1"/>
        <item sd="0" m="1" x="5"/>
        <item sd="0" x="2"/>
        <item sd="0" m="1" x="4"/>
        <item t="default"/>
      </items>
    </pivotField>
    <pivotField axis="axisRow" showAll="0">
      <items count="293">
        <item m="1" x="117"/>
        <item m="1" x="118"/>
        <item m="1" x="120"/>
        <item m="1" x="121"/>
        <item m="1" x="114"/>
        <item m="1" x="124"/>
        <item m="1" x="109"/>
        <item m="1" x="185"/>
        <item m="1" x="107"/>
        <item m="1" x="110"/>
        <item m="1" x="115"/>
        <item m="1" x="187"/>
        <item m="1" x="126"/>
        <item m="1" x="127"/>
        <item m="1" x="122"/>
        <item m="1" x="113"/>
        <item m="1" x="188"/>
        <item m="1" x="111"/>
        <item m="1" x="112"/>
        <item m="1" x="105"/>
        <item m="1" x="106"/>
        <item m="1" x="116"/>
        <item m="1" x="119"/>
        <item m="1" x="123"/>
        <item m="1" x="108"/>
        <item m="1" x="268"/>
        <item m="1" x="266"/>
        <item m="1" x="264"/>
        <item m="1" x="275"/>
        <item m="1" x="271"/>
        <item m="1" x="251"/>
        <item m="1" x="272"/>
        <item m="1" x="259"/>
        <item m="1" x="278"/>
        <item m="1" x="279"/>
        <item m="1" x="283"/>
        <item m="1" x="255"/>
        <item m="1" x="256"/>
        <item m="1" x="289"/>
        <item m="1" x="287"/>
        <item m="1" x="263"/>
        <item m="1" x="291"/>
        <item m="1" x="258"/>
        <item m="1" x="286"/>
        <item m="1" x="280"/>
        <item m="1" x="282"/>
        <item m="1" x="276"/>
        <item m="1" x="288"/>
        <item m="1" x="285"/>
        <item m="1" x="253"/>
        <item m="1" x="284"/>
        <item m="1" x="257"/>
        <item m="1" x="265"/>
        <item m="1" x="274"/>
        <item m="1" x="252"/>
        <item m="1" x="273"/>
        <item m="1" x="261"/>
        <item m="1" x="277"/>
        <item m="1" x="281"/>
        <item m="1" x="270"/>
        <item m="1" x="260"/>
        <item m="1" x="290"/>
        <item m="1" x="269"/>
        <item m="1" x="262"/>
        <item m="1" x="267"/>
        <item m="1" x="254"/>
        <item m="1" x="227"/>
        <item m="1" x="225"/>
        <item m="1" x="223"/>
        <item m="1" x="234"/>
        <item m="1" x="230"/>
        <item m="1" x="214"/>
        <item m="1" x="215"/>
        <item m="1" x="210"/>
        <item m="1" x="231"/>
        <item m="1" x="218"/>
        <item m="1" x="237"/>
        <item m="1" x="238"/>
        <item m="1" x="242"/>
        <item m="1" x="217"/>
        <item m="1" x="248"/>
        <item m="1" x="246"/>
        <item m="1" x="222"/>
        <item m="1" x="250"/>
        <item m="1" x="245"/>
        <item m="1" x="239"/>
        <item m="1" x="241"/>
        <item m="1" x="235"/>
        <item m="1" x="247"/>
        <item m="1" x="244"/>
        <item m="1" x="212"/>
        <item m="1" x="220"/>
        <item m="1" x="243"/>
        <item m="1" x="216"/>
        <item m="1" x="224"/>
        <item m="1" x="233"/>
        <item m="1" x="211"/>
        <item m="1" x="232"/>
        <item m="1" x="236"/>
        <item m="1" x="240"/>
        <item m="1" x="229"/>
        <item m="1" x="219"/>
        <item m="1" x="249"/>
        <item m="1" x="228"/>
        <item m="1" x="221"/>
        <item m="1" x="226"/>
        <item m="1" x="213"/>
        <item m="1" x="125"/>
        <item m="1" x="206"/>
        <item m="1" x="207"/>
        <item m="1" x="208"/>
        <item m="1" x="209"/>
        <item m="1" x="203"/>
        <item m="1" x="204"/>
        <item m="1" x="205"/>
        <item m="1" x="201"/>
        <item m="1" x="202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m="1" x="145"/>
        <item m="1" x="146"/>
        <item m="1" x="147"/>
        <item m="1" x="148"/>
        <item m="1" x="149"/>
        <item m="1" x="150"/>
        <item m="1" x="151"/>
        <item m="1" x="152"/>
        <item m="1" x="153"/>
        <item m="1" x="154"/>
        <item m="1" x="155"/>
        <item m="1" x="156"/>
        <item m="1" x="157"/>
        <item m="1" x="158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6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98"/>
        <item m="1" x="199"/>
        <item m="1" x="200"/>
        <item x="0"/>
        <item m="1" x="28"/>
        <item x="1"/>
        <item x="2"/>
        <item x="3"/>
        <item x="4"/>
        <item x="5"/>
        <item x="6"/>
        <item x="7"/>
        <item x="8"/>
        <item x="9"/>
        <item x="13"/>
        <item x="14"/>
        <item x="15"/>
        <item x="18"/>
        <item x="19"/>
        <item x="20"/>
        <item x="21"/>
        <item x="22"/>
        <item m="1" x="26"/>
        <item m="1" x="27"/>
        <item x="16"/>
        <item x="17"/>
        <item m="1" x="103"/>
        <item m="1" x="104"/>
        <item x="10"/>
        <item x="11"/>
        <item x="12"/>
        <item m="1" x="100"/>
        <item m="1" x="101"/>
        <item m="1" x="102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m="1" x="71"/>
        <item m="1" x="72"/>
        <item m="1" x="73"/>
        <item m="1" x="74"/>
        <item m="1" x="75"/>
        <item m="1" x="76"/>
        <item m="1" x="77"/>
        <item m="1" x="78"/>
        <item m="1" x="79"/>
        <item m="1" x="80"/>
        <item m="1" x="81"/>
        <item m="1" x="82"/>
        <item m="1" x="83"/>
        <item m="1" x="84"/>
        <item m="1" x="85"/>
        <item m="1" x="86"/>
        <item m="1" x="87"/>
        <item m="1" x="88"/>
        <item m="1" x="89"/>
        <item m="1" x="90"/>
        <item m="1" x="91"/>
        <item m="1" x="92"/>
        <item m="1" x="93"/>
        <item m="1" x="94"/>
        <item m="1" x="95"/>
        <item m="1" x="96"/>
        <item m="1" x="97"/>
        <item m="1" x="98"/>
        <item m="1" x="99"/>
        <item x="23"/>
        <item x="24"/>
        <item x="25"/>
        <item t="default"/>
      </items>
    </pivotField>
    <pivotField axis="axisRow" showAll="0">
      <items count="408">
        <item m="1" x="383"/>
        <item m="1" x="381"/>
        <item m="1" x="379"/>
        <item m="1" x="390"/>
        <item m="1" x="386"/>
        <item m="1" x="370"/>
        <item m="1" x="371"/>
        <item m="1" x="366"/>
        <item m="1" x="387"/>
        <item m="1" x="374"/>
        <item m="1" x="393"/>
        <item m="1" x="394"/>
        <item m="1" x="398"/>
        <item m="1" x="373"/>
        <item m="1" x="404"/>
        <item m="1" x="402"/>
        <item m="1" x="378"/>
        <item m="1" x="406"/>
        <item m="1" x="401"/>
        <item m="1" x="395"/>
        <item m="1" x="397"/>
        <item m="1" x="391"/>
        <item m="1" x="403"/>
        <item m="1" x="400"/>
        <item m="1" x="368"/>
        <item m="1" x="376"/>
        <item m="1" x="399"/>
        <item m="1" x="372"/>
        <item m="1" x="380"/>
        <item m="1" x="389"/>
        <item m="1" x="367"/>
        <item m="1" x="388"/>
        <item m="1" x="392"/>
        <item m="1" x="396"/>
        <item m="1" x="385"/>
        <item m="1" x="375"/>
        <item m="1" x="405"/>
        <item m="1" x="384"/>
        <item m="1" x="377"/>
        <item m="1" x="382"/>
        <item m="1" x="369"/>
        <item x="1"/>
        <item x="12"/>
        <item m="1" x="70"/>
        <item m="1" x="267"/>
        <item x="3"/>
        <item x="4"/>
        <item m="1" x="33"/>
        <item x="6"/>
        <item x="9"/>
        <item x="8"/>
        <item m="1" x="53"/>
        <item m="1" x="185"/>
        <item m="1" x="171"/>
        <item x="21"/>
        <item m="1" x="357"/>
        <item x="24"/>
        <item m="1" x="45"/>
        <item m="1" x="358"/>
        <item m="1" x="100"/>
        <item m="1" x="227"/>
        <item x="20"/>
        <item m="1" x="228"/>
        <item m="1" x="128"/>
        <item m="1" x="359"/>
        <item x="22"/>
        <item m="1" x="208"/>
        <item m="1" x="334"/>
        <item m="1" x="287"/>
        <item m="1" x="210"/>
        <item x="26"/>
        <item m="1" x="360"/>
        <item m="1" x="361"/>
        <item m="1" x="192"/>
        <item m="1" x="256"/>
        <item m="1" x="64"/>
        <item m="1" x="48"/>
        <item m="1" x="36"/>
        <item m="1" x="75"/>
        <item m="1" x="74"/>
        <item m="1" x="49"/>
        <item m="1" x="60"/>
        <item m="1" x="62"/>
        <item m="1" x="59"/>
        <item m="1" x="67"/>
        <item m="1" x="114"/>
        <item m="1" x="84"/>
        <item m="1" x="187"/>
        <item m="1" x="57"/>
        <item m="1" x="58"/>
        <item x="28"/>
        <item m="1" x="229"/>
        <item m="1" x="46"/>
        <item m="1" x="223"/>
        <item m="1" x="193"/>
        <item m="1" x="356"/>
        <item m="1" x="51"/>
        <item m="1" x="290"/>
        <item m="1" x="261"/>
        <item x="2"/>
        <item m="1" x="364"/>
        <item m="1" x="181"/>
        <item m="1" x="262"/>
        <item x="7"/>
        <item m="1" x="365"/>
        <item m="1" x="263"/>
        <item m="1" x="40"/>
        <item x="10"/>
        <item m="1" x="224"/>
        <item m="1" x="42"/>
        <item m="1" x="362"/>
        <item m="1" x="54"/>
        <item m="1" x="265"/>
        <item m="1" x="215"/>
        <item m="1" x="110"/>
        <item m="1" x="258"/>
        <item m="1" x="363"/>
        <item m="1" x="77"/>
        <item m="1" x="151"/>
        <item m="1" x="68"/>
        <item m="1" x="253"/>
        <item m="1" x="56"/>
        <item m="1" x="197"/>
        <item m="1" x="230"/>
        <item m="1" x="329"/>
        <item m="1" x="330"/>
        <item m="1" x="331"/>
        <item m="1" x="332"/>
        <item m="1" x="333"/>
        <item m="1" x="213"/>
        <item m="1" x="335"/>
        <item m="1" x="99"/>
        <item m="1" x="82"/>
        <item m="1" x="336"/>
        <item m="1" x="337"/>
        <item m="1" x="338"/>
        <item m="1" x="182"/>
        <item m="1" x="339"/>
        <item m="1" x="211"/>
        <item m="1" x="214"/>
        <item m="1" x="79"/>
        <item m="1" x="122"/>
        <item m="1" x="66"/>
        <item m="1" x="121"/>
        <item m="1" x="118"/>
        <item m="1" x="254"/>
        <item m="1" x="83"/>
        <item m="1" x="124"/>
        <item m="1" x="340"/>
        <item m="1" x="125"/>
        <item m="1" x="65"/>
        <item m="1" x="115"/>
        <item m="1" x="123"/>
        <item m="1" x="341"/>
        <item m="1" x="206"/>
        <item m="1" x="88"/>
        <item m="1" x="342"/>
        <item m="1" x="198"/>
        <item m="1" x="199"/>
        <item m="1" x="95"/>
        <item m="1" x="234"/>
        <item m="1" x="200"/>
        <item m="1" x="343"/>
        <item m="1" x="195"/>
        <item m="1" x="344"/>
        <item m="1" x="345"/>
        <item m="1" x="346"/>
        <item m="1" x="63"/>
        <item m="1" x="347"/>
        <item m="1" x="264"/>
        <item m="1" x="348"/>
        <item m="1" x="349"/>
        <item m="1" x="207"/>
        <item m="1" x="55"/>
        <item m="1" x="246"/>
        <item m="1" x="350"/>
        <item m="1" x="312"/>
        <item m="1" x="85"/>
        <item m="1" x="351"/>
        <item m="1" x="352"/>
        <item m="1" x="353"/>
        <item m="1" x="38"/>
        <item m="1" x="354"/>
        <item m="1" x="90"/>
        <item m="1" x="296"/>
        <item x="29"/>
        <item m="1" x="355"/>
        <item m="1" x="294"/>
        <item m="1" x="44"/>
        <item m="1" x="80"/>
        <item m="1" x="117"/>
        <item m="1" x="295"/>
        <item m="1" x="116"/>
        <item m="1" x="168"/>
        <item m="1" x="73"/>
        <item m="1" x="242"/>
        <item m="1" x="297"/>
        <item m="1" x="286"/>
        <item m="1" x="298"/>
        <item m="1" x="299"/>
        <item m="1" x="180"/>
        <item m="1" x="300"/>
        <item m="1" x="301"/>
        <item m="1" x="302"/>
        <item m="1" x="303"/>
        <item m="1" x="39"/>
        <item m="1" x="304"/>
        <item m="1" x="305"/>
        <item m="1" x="306"/>
        <item m="1" x="307"/>
        <item x="31"/>
        <item m="1" x="308"/>
        <item m="1" x="309"/>
        <item m="1" x="310"/>
        <item m="1" x="311"/>
        <item x="16"/>
        <item m="1" x="313"/>
        <item m="1" x="314"/>
        <item m="1" x="315"/>
        <item m="1" x="316"/>
        <item m="1" x="317"/>
        <item m="1" x="318"/>
        <item m="1" x="319"/>
        <item m="1" x="320"/>
        <item m="1" x="321"/>
        <item m="1" x="322"/>
        <item m="1" x="323"/>
        <item m="1" x="111"/>
        <item m="1" x="324"/>
        <item m="1" x="166"/>
        <item m="1" x="325"/>
        <item m="1" x="165"/>
        <item m="1" x="131"/>
        <item m="1" x="326"/>
        <item m="1" x="327"/>
        <item m="1" x="328"/>
        <item m="1" x="156"/>
        <item m="1" x="266"/>
        <item m="1" x="268"/>
        <item m="1" x="269"/>
        <item m="1" x="271"/>
        <item m="1" x="270"/>
        <item m="1" x="272"/>
        <item m="1" x="273"/>
        <item m="1" x="275"/>
        <item m="1" x="274"/>
        <item m="1" x="276"/>
        <item m="1" x="277"/>
        <item m="1" x="278"/>
        <item m="1" x="280"/>
        <item m="1" x="279"/>
        <item m="1" x="281"/>
        <item m="1" x="282"/>
        <item m="1" x="71"/>
        <item m="1" x="135"/>
        <item m="1" x="136"/>
        <item m="1" x="137"/>
        <item m="1" x="147"/>
        <item m="1" x="177"/>
        <item m="1" x="140"/>
        <item m="1" x="283"/>
        <item m="1" x="142"/>
        <item m="1" x="143"/>
        <item m="1" x="144"/>
        <item m="1" x="145"/>
        <item m="1" x="284"/>
        <item m="1" x="285"/>
        <item m="1" x="146"/>
        <item m="1" x="154"/>
        <item m="1" x="288"/>
        <item x="19"/>
        <item m="1" x="289"/>
        <item m="1" x="149"/>
        <item m="1" x="158"/>
        <item m="1" x="291"/>
        <item m="1" x="292"/>
        <item m="1" x="293"/>
        <item m="1" x="255"/>
        <item x="5"/>
        <item x="27"/>
        <item m="1" x="72"/>
        <item m="1" x="91"/>
        <item m="1" x="235"/>
        <item x="0"/>
        <item m="1" x="183"/>
        <item m="1" x="43"/>
        <item m="1" x="231"/>
        <item m="1" x="232"/>
        <item x="17"/>
        <item m="1" x="233"/>
        <item m="1" x="190"/>
        <item m="1" x="236"/>
        <item m="1" x="237"/>
        <item m="1" x="238"/>
        <item m="1" x="239"/>
        <item m="1" x="240"/>
        <item m="1" x="220"/>
        <item m="1" x="241"/>
        <item m="1" x="34"/>
        <item x="11"/>
        <item m="1" x="243"/>
        <item m="1" x="244"/>
        <item m="1" x="245"/>
        <item m="1" x="247"/>
        <item m="1" x="248"/>
        <item m="1" x="249"/>
        <item m="1" x="174"/>
        <item m="1" x="250"/>
        <item m="1" x="251"/>
        <item x="23"/>
        <item m="1" x="98"/>
        <item m="1" x="252"/>
        <item m="1" x="257"/>
        <item m="1" x="259"/>
        <item m="1" x="260"/>
        <item m="1" x="222"/>
        <item m="1" x="225"/>
        <item m="1" x="226"/>
        <item m="1" x="103"/>
        <item m="1" x="107"/>
        <item m="1" x="188"/>
        <item m="1" x="201"/>
        <item m="1" x="202"/>
        <item m="1" x="172"/>
        <item m="1" x="203"/>
        <item m="1" x="204"/>
        <item m="1" x="205"/>
        <item m="1" x="209"/>
        <item x="15"/>
        <item m="1" x="132"/>
        <item m="1" x="212"/>
        <item m="1" x="139"/>
        <item m="1" x="141"/>
        <item m="1" x="104"/>
        <item m="1" x="216"/>
        <item m="1" x="217"/>
        <item m="1" x="218"/>
        <item m="1" x="219"/>
        <item m="1" x="196"/>
        <item m="1" x="221"/>
        <item m="1" x="76"/>
        <item m="1" x="184"/>
        <item m="1" x="186"/>
        <item m="1" x="189"/>
        <item m="1" x="191"/>
        <item m="1" x="178"/>
        <item m="1" x="194"/>
        <item m="1" x="152"/>
        <item m="1" x="153"/>
        <item m="1" x="155"/>
        <item m="1" x="157"/>
        <item m="1" x="138"/>
        <item m="1" x="159"/>
        <item m="1" x="160"/>
        <item m="1" x="161"/>
        <item m="1" x="162"/>
        <item m="1" x="163"/>
        <item m="1" x="164"/>
        <item m="1" x="167"/>
        <item m="1" x="119"/>
        <item m="1" x="169"/>
        <item m="1" x="170"/>
        <item m="1" x="173"/>
        <item m="1" x="129"/>
        <item m="1" x="133"/>
        <item m="1" x="134"/>
        <item m="1" x="175"/>
        <item m="1" x="176"/>
        <item m="1" x="148"/>
        <item m="1" x="179"/>
        <item m="1" x="120"/>
        <item m="1" x="126"/>
        <item m="1" x="127"/>
        <item m="1" x="130"/>
        <item m="1" x="108"/>
        <item m="1" x="150"/>
        <item m="1" x="78"/>
        <item m="1" x="81"/>
        <item m="1" x="86"/>
        <item m="1" x="87"/>
        <item m="1" x="89"/>
        <item m="1" x="92"/>
        <item m="1" x="93"/>
        <item m="1" x="94"/>
        <item m="1" x="96"/>
        <item m="1" x="97"/>
        <item m="1" x="101"/>
        <item m="1" x="102"/>
        <item m="1" x="105"/>
        <item m="1" x="106"/>
        <item m="1" x="109"/>
        <item m="1" x="112"/>
        <item m="1" x="113"/>
        <item m="1" x="61"/>
        <item m="1" x="69"/>
        <item m="1" x="35"/>
        <item m="1" x="37"/>
        <item m="1" x="41"/>
        <item m="1" x="47"/>
        <item m="1" x="50"/>
        <item m="1" x="52"/>
        <item x="13"/>
        <item x="14"/>
        <item x="18"/>
        <item x="25"/>
        <item x="30"/>
        <item x="32"/>
        <item t="default"/>
      </items>
    </pivotField>
  </pivotFields>
  <rowFields count="4">
    <field x="18"/>
    <field x="17"/>
    <field x="19"/>
    <field x="20"/>
  </rowFields>
  <rowItems count="5">
    <i>
      <x v="37"/>
    </i>
    <i>
      <x v="38"/>
    </i>
    <i>
      <x v="39"/>
    </i>
    <i>
      <x v="41"/>
    </i>
    <i t="grand">
      <x/>
    </i>
  </rowItems>
  <colItems count="1">
    <i/>
  </colItems>
  <formats count="18">
    <format dxfId="145">
      <pivotArea dataOnly="0" fieldPosition="0">
        <references count="2">
          <reference field="19" count="7">
            <x v="6"/>
            <x v="9"/>
            <x v="17"/>
            <x v="18"/>
            <x v="19"/>
            <x v="20"/>
            <x v="24"/>
          </reference>
          <reference field="20" count="0" defaultSubtotal="1" sumSubtotal="1" countASubtotal="1" avgSubtotal="1" maxSubtotal="1" minSubtotal="1" productSubtotal="1" countSubtotal="1" stdDevSubtotal="1" stdDevPSubtotal="1" varSubtotal="1" varPSubtotal="1"/>
        </references>
      </pivotArea>
    </format>
    <format dxfId="144">
      <pivotArea dataOnly="0" labelOnly="1" fieldPosition="0">
        <references count="1">
          <reference field="20" count="0"/>
        </references>
      </pivotArea>
    </format>
    <format dxfId="143">
      <pivotArea dataOnly="0" labelOnly="1" fieldPosition="0">
        <references count="1">
          <reference field="17" count="0"/>
        </references>
      </pivotArea>
    </format>
    <format dxfId="142">
      <pivotArea dataOnly="0" labelOnly="1" fieldPosition="0">
        <references count="1">
          <reference field="17" count="0"/>
        </references>
      </pivotArea>
    </format>
    <format dxfId="141">
      <pivotArea dataOnly="0" labelOnly="1" fieldPosition="0">
        <references count="1">
          <reference field="19" count="0"/>
        </references>
      </pivotArea>
    </format>
    <format dxfId="140">
      <pivotArea dataOnly="0" labelOnly="1" fieldPosition="0">
        <references count="1">
          <reference field="20" count="0"/>
        </references>
      </pivotArea>
    </format>
    <format dxfId="139">
      <pivotArea dataOnly="0" labelOnly="1" fieldPosition="0">
        <references count="1">
          <reference field="17" count="0"/>
        </references>
      </pivotArea>
    </format>
    <format dxfId="138">
      <pivotArea dataOnly="0" labelOnly="1" fieldPosition="0">
        <references count="1">
          <reference field="17" count="0"/>
        </references>
      </pivotArea>
    </format>
    <format dxfId="137">
      <pivotArea dataOnly="0" labelOnly="1" fieldPosition="0">
        <references count="1">
          <reference field="18" count="0"/>
        </references>
      </pivotArea>
    </format>
    <format dxfId="136">
      <pivotArea dataOnly="0" labelOnly="1" fieldPosition="0">
        <references count="1">
          <reference field="18" count="0"/>
        </references>
      </pivotArea>
    </format>
    <format dxfId="135">
      <pivotArea dataOnly="0" labelOnly="1" fieldPosition="0">
        <references count="1">
          <reference field="18" count="0"/>
        </references>
      </pivotArea>
    </format>
    <format dxfId="134">
      <pivotArea type="all" dataOnly="0" outline="0" fieldPosition="0"/>
    </format>
    <format dxfId="133">
      <pivotArea field="18" type="button" dataOnly="0" labelOnly="1" outline="0" axis="axisRow" fieldPosition="0"/>
    </format>
    <format dxfId="132">
      <pivotArea dataOnly="0" labelOnly="1" grandRow="1" outline="0" fieldPosition="0"/>
    </format>
    <format dxfId="131">
      <pivotArea dataOnly="0" labelOnly="1" fieldPosition="0">
        <references count="1">
          <reference field="18" count="0"/>
        </references>
      </pivotArea>
    </format>
    <format dxfId="130">
      <pivotArea dataOnly="0" labelOnly="1" fieldPosition="0">
        <references count="1">
          <reference field="19" count="0"/>
        </references>
      </pivotArea>
    </format>
    <format dxfId="129">
      <pivotArea dataOnly="0" labelOnly="1" grandRow="1" outline="0" fieldPosition="0"/>
    </format>
    <format dxfId="128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4DEE1E2-EEB5-4C26-B9E2-29CA4F235033}" name="Analiza_PV_MBR_OBJAVA" displayName="Analiza_PV_MBR_OBJAVA" ref="A1:U94" totalsRowShown="0" headerRowDxfId="127" dataDxfId="126">
  <autoFilter ref="A1:U94" xr:uid="{94DEE1E2-EEB5-4C26-B9E2-29CA4F235033}"/>
  <sortState xmlns:xlrd2="http://schemas.microsoft.com/office/spreadsheetml/2017/richdata2" ref="A2:U94">
    <sortCondition ref="E2:E94"/>
    <sortCondition ref="P2:P94"/>
    <sortCondition ref="Q2:Q94"/>
    <sortCondition ref="O2:O94"/>
  </sortState>
  <tableColumns count="21">
    <tableColumn id="1" xr3:uid="{13B6DD4C-1DFB-4189-9716-928FB5D43DC6}" name="Koda_podsistema" dataDxfId="121"/>
    <tableColumn id="15" xr3:uid="{77E7551D-6207-4B47-BF00-DEF0BE8F0131}" name="Koda_podsistema_obmocje" dataDxfId="125"/>
    <tableColumn id="16" xr3:uid="{EEC02271-0B73-4305-BF98-28545288D6EC}" name="Koda_podsistema_MVR" dataDxfId="124"/>
    <tableColumn id="2" xr3:uid="{EBF96D3C-CE00-433D-8E33-E7546CC51F9A}" name="Obmocje" dataDxfId="120"/>
    <tableColumn id="3" xr3:uid="{7303184A-2B8A-41F9-879E-291C27125A80}" name="LabSt" dataDxfId="119"/>
    <tableColumn id="4" xr3:uid="{E26C67CD-2A3E-4BA5-BDD1-D0D511F73C47}" name="MestoOdvzema" dataDxfId="118"/>
    <tableColumn id="5" xr3:uid="{5470D71A-BF4D-4150-9996-EBF93A1977BD}" name="DatumOdvzema" dataDxfId="117"/>
    <tableColumn id="6" xr3:uid="{F67A44FC-F762-4E13-9E0B-83C0B92D9FAD}" name="Parameter" dataDxfId="116"/>
    <tableColumn id="7" xr3:uid="{D24E2377-AEC9-45E8-93B8-33CA089CFEC8}" name="Rezultat" dataDxfId="115"/>
    <tableColumn id="8" xr3:uid="{9ACB7FF2-96DF-421F-BD48-921CBFD69189}" name="Enota" dataDxfId="114"/>
    <tableColumn id="9" xr3:uid="{805691BC-EA51-4A84-B80E-E5954E86AEED}" name="MejnaVrednost" dataDxfId="113"/>
    <tableColumn id="10" xr3:uid="{40DBD0AA-D0E8-4222-BF86-671DE04CC89C}" name="Ocena" dataDxfId="112"/>
    <tableColumn id="17" xr3:uid="{357F17A9-56E6-48D0-A13D-A024ED7DC106}" name="Mesec" dataDxfId="123"/>
    <tableColumn id="18" xr3:uid="{E17AEF36-9B60-437A-ACF9-27F3C1DE9792}" name="Leto" dataDxfId="122"/>
    <tableColumn id="19" xr3:uid="{F4B10059-FAC3-4301-AD2F-FE42DA20417E}" name="sifra_prameter"/>
    <tableColumn id="20" xr3:uid="{A01AA774-B0E3-492D-BEB2-D83062C87D51}" name="ID_zap_KR"/>
    <tableColumn id="21" xr3:uid="{C3810AD9-658C-4BC9-8965-05BBC091BB0B}" name="ID_zap"/>
    <tableColumn id="14" xr3:uid="{3EB67159-461F-4358-9BD3-9D34588AEEAD}" name="Opomba_01" dataDxfId="111">
      <calculatedColumnFormula>CONCATENATE("Datum: ",TEXT(Analiza_PV_MBR_OBJAVA[[#This Row],[DatumOdvzema]],"d.mm.yyyy")," *** ","Lab. Št: ",Analiza_PV_MBR_OBJAVA[[#This Row],[LabSt]],"*** ","Odzemno mesto: ",Analiza_PV_MBR_OBJAVA[[#This Row],[MestoOdvzema]])</calculatedColumnFormula>
    </tableColumn>
    <tableColumn id="12" xr3:uid="{B2EEBFAF-5380-438B-BA0D-77791FAF14AC}" name="Opomba_02" dataDxfId="110">
      <calculatedColumnFormula>CONCATENATE("(",Analiza_PV_MBR_OBJAVA[[#This Row],[Koda_podsistema_obmocje]],")","(",Analiza_PV_MBR_OBJAVA[[#This Row],[Koda_podsistema]],")    ",Analiza_PV_MBR_OBJAVA[[#This Row],[Obmocje]],"    ")</calculatedColumnFormula>
    </tableColumn>
    <tableColumn id="13" xr3:uid="{D0532E47-D3C9-4C4A-8D8A-F51E9C2F7179}" name="Opomba_03" dataDxfId="109">
      <calculatedColumnFormula>CONCATENATE(Analiza_PV_MBR_OBJAVA[[#This Row],[ID_zap_KR]]," ","Parameter:"," ",Analiza_PV_MBR_OBJAVA[[#This Row],[Parameter]],"    Enota: ",Analiza_PV_MBR_OBJAVA[[#This Row],[Enota]],"    ","Mejna vrednost:",""," ",(Analiza_PV_MBR_OBJAVA[[#This Row],[MejnaVrednost]]))</calculatedColumnFormula>
    </tableColumn>
    <tableColumn id="11" xr3:uid="{72551AE2-FD19-4FF6-85DB-6F7E1AB7A5B3}" name="Opomba_04" dataDxfId="108">
      <calculatedColumnFormula>CONCATENATE("Vrednost:"," ",Analiza_PV_MBR_OBJAVA[[#This Row],[Rezultat]]," ",Analiza_PV_MBR_OBJAVA[[#This Row],[Enota]],"     Rezultat: "," *** ",Analiza_PV_MBR_OBJAVA[[#This Row],[Ocena]]," *** 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1EC12-DD17-47C0-BD40-178AC12D7861}">
  <dimension ref="A2:A396"/>
  <sheetViews>
    <sheetView showGridLines="0" tabSelected="1" zoomScale="135" zoomScaleNormal="135" workbookViewId="0">
      <selection activeCell="A7" sqref="A7"/>
    </sheetView>
  </sheetViews>
  <sheetFormatPr defaultRowHeight="15" x14ac:dyDescent="0.25"/>
  <cols>
    <col min="1" max="1" width="57.28515625" bestFit="1" customWidth="1"/>
    <col min="2" max="2" width="8" bestFit="1" customWidth="1"/>
  </cols>
  <sheetData>
    <row r="2" spans="1:1" ht="54" customHeight="1" x14ac:dyDescent="0.3">
      <c r="A2" s="4" t="s">
        <v>54</v>
      </c>
    </row>
    <row r="3" spans="1:1" ht="18.75" x14ac:dyDescent="0.3">
      <c r="A3" s="5" t="str">
        <f>CONCATENATE(Analiza_PV_MBR_OBJAVA!$M$2,"  ",Analiza_PV_MBR_OBJAVA!N2)</f>
        <v>februar  2025</v>
      </c>
    </row>
    <row r="5" spans="1:1" hidden="1" x14ac:dyDescent="0.25">
      <c r="A5" s="8" t="s">
        <v>35</v>
      </c>
    </row>
    <row r="6" spans="1:1" ht="18.75" x14ac:dyDescent="0.3">
      <c r="A6" s="6" t="s">
        <v>51</v>
      </c>
    </row>
    <row r="7" spans="1:1" ht="18.75" x14ac:dyDescent="0.3">
      <c r="A7" s="6" t="s">
        <v>50</v>
      </c>
    </row>
    <row r="8" spans="1:1" ht="18.75" x14ac:dyDescent="0.3">
      <c r="A8" s="6" t="s">
        <v>48</v>
      </c>
    </row>
    <row r="9" spans="1:1" s="7" customFormat="1" ht="18.75" x14ac:dyDescent="0.3">
      <c r="A9" s="6" t="s">
        <v>49</v>
      </c>
    </row>
    <row r="10" spans="1:1" x14ac:dyDescent="0.25">
      <c r="A10" s="9" t="s">
        <v>36</v>
      </c>
    </row>
    <row r="23" spans="1:1" ht="15.75" x14ac:dyDescent="0.25"/>
    <row r="26" spans="1:1" s="7" customFormat="1" x14ac:dyDescent="0.25">
      <c r="A26"/>
    </row>
    <row r="38" spans="1:1" ht="15.75" x14ac:dyDescent="0.25"/>
    <row r="43" spans="1:1" s="7" customFormat="1" x14ac:dyDescent="0.25">
      <c r="A43"/>
    </row>
    <row r="53" spans="1:1" ht="15.75" x14ac:dyDescent="0.25"/>
    <row r="61" spans="1:1" s="7" customFormat="1" x14ac:dyDescent="0.25">
      <c r="A61"/>
    </row>
    <row r="68" spans="1:1" ht="15.75" x14ac:dyDescent="0.25"/>
    <row r="78" spans="1:1" s="7" customFormat="1" x14ac:dyDescent="0.25">
      <c r="A78"/>
    </row>
    <row r="83" ht="15.75" x14ac:dyDescent="0.25"/>
    <row r="130" ht="15.75" x14ac:dyDescent="0.25"/>
    <row r="145" ht="15.75" x14ac:dyDescent="0.25"/>
    <row r="160" ht="18.75" x14ac:dyDescent="0.3"/>
    <row r="161" ht="18.75" x14ac:dyDescent="0.3"/>
    <row r="176" ht="18.75" x14ac:dyDescent="0.3"/>
    <row r="177" ht="15.75" x14ac:dyDescent="0.25"/>
    <row r="396" hidden="1" x14ac:dyDescent="0.25"/>
  </sheetData>
  <sheetProtection algorithmName="SHA-512" hashValue="JZcnu/lcTcf0KfFOwnX2t6XRIkC6jQATpsJEpbsE1pk8N+1w1Yfhwv4HlI267V3SSFXoOWhmy5nzt3HI0Rt8Vg==" saltValue="KmTQdFNkEk+faTIyWAtZNQ==" spinCount="100000" sheet="1" selectLockedCells="1" pivotTables="0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2480F-42F0-485D-B402-93C2A0B0787F}">
  <dimension ref="A1:U309"/>
  <sheetViews>
    <sheetView workbookViewId="0">
      <pane ySplit="1" topLeftCell="A2" activePane="bottomLeft" state="frozen"/>
      <selection pane="bottomLeft" sqref="A1:U94"/>
    </sheetView>
  </sheetViews>
  <sheetFormatPr defaultColWidth="9.140625" defaultRowHeight="16.5" customHeight="1" x14ac:dyDescent="0.25"/>
  <cols>
    <col min="1" max="1" width="19.140625" style="1" bestFit="1" customWidth="1"/>
    <col min="2" max="2" width="28.28515625" style="1" bestFit="1" customWidth="1"/>
    <col min="3" max="3" width="24.7109375" style="1" bestFit="1" customWidth="1"/>
    <col min="4" max="4" width="29.7109375" style="1" bestFit="1" customWidth="1"/>
    <col min="5" max="5" width="8" style="3" bestFit="1" customWidth="1"/>
    <col min="6" max="6" width="48.5703125" style="1" bestFit="1" customWidth="1"/>
    <col min="7" max="7" width="17.5703125" style="2" bestFit="1" customWidth="1"/>
    <col min="8" max="8" width="26.5703125" style="1" bestFit="1" customWidth="1"/>
    <col min="9" max="9" width="15.28515625" style="1" bestFit="1" customWidth="1"/>
    <col min="10" max="10" width="12.140625" style="1" bestFit="1" customWidth="1"/>
    <col min="11" max="11" width="17.28515625" style="1" bestFit="1" customWidth="1"/>
    <col min="12" max="12" width="11.42578125" style="1" bestFit="1" customWidth="1"/>
    <col min="13" max="13" width="9.140625" style="1" bestFit="1" customWidth="1"/>
    <col min="14" max="14" width="7.140625" style="1" bestFit="1" customWidth="1"/>
    <col min="15" max="15" width="16.5703125" style="1" bestFit="1" customWidth="1"/>
    <col min="16" max="16" width="12.42578125" style="1" bestFit="1" customWidth="1"/>
    <col min="17" max="17" width="9.140625" style="1" bestFit="1" customWidth="1"/>
    <col min="18" max="18" width="81.140625" style="1" bestFit="1" customWidth="1"/>
    <col min="19" max="19" width="40.5703125" style="1" bestFit="1" customWidth="1"/>
    <col min="20" max="20" width="73.7109375" style="1" bestFit="1" customWidth="1"/>
    <col min="21" max="21" width="55" style="1" bestFit="1" customWidth="1"/>
    <col min="22" max="16384" width="9.140625" style="1"/>
  </cols>
  <sheetData>
    <row r="1" spans="1:21" ht="15" x14ac:dyDescent="0.25">
      <c r="A1" s="1" t="s">
        <v>0</v>
      </c>
      <c r="B1" t="s">
        <v>43</v>
      </c>
      <c r="C1" t="s">
        <v>44</v>
      </c>
      <c r="D1" s="1" t="s">
        <v>1</v>
      </c>
      <c r="E1" s="1" t="s">
        <v>2</v>
      </c>
      <c r="F1" s="1" t="s">
        <v>3</v>
      </c>
      <c r="G1" s="3" t="s">
        <v>4</v>
      </c>
      <c r="H1" s="1" t="s">
        <v>5</v>
      </c>
      <c r="I1" s="2" t="s">
        <v>6</v>
      </c>
      <c r="J1" s="1" t="s">
        <v>7</v>
      </c>
      <c r="K1" s="1" t="s">
        <v>8</v>
      </c>
      <c r="L1" s="1" t="s">
        <v>37</v>
      </c>
      <c r="M1" t="s">
        <v>52</v>
      </c>
      <c r="N1" t="s">
        <v>53</v>
      </c>
      <c r="O1" t="s">
        <v>55</v>
      </c>
      <c r="P1" t="s">
        <v>57</v>
      </c>
      <c r="Q1" t="s">
        <v>58</v>
      </c>
      <c r="R1" s="1" t="s">
        <v>39</v>
      </c>
      <c r="S1" s="1" t="s">
        <v>40</v>
      </c>
      <c r="T1" s="1" t="s">
        <v>41</v>
      </c>
      <c r="U1" s="1" t="s">
        <v>42</v>
      </c>
    </row>
    <row r="2" spans="1:21" ht="30" x14ac:dyDescent="0.25">
      <c r="A2" s="1">
        <v>1502</v>
      </c>
      <c r="B2" t="s">
        <v>46</v>
      </c>
      <c r="C2" t="s">
        <v>12</v>
      </c>
      <c r="D2" s="1" t="s">
        <v>31</v>
      </c>
      <c r="E2" s="1" t="s">
        <v>129</v>
      </c>
      <c r="F2" s="1" t="s">
        <v>130</v>
      </c>
      <c r="G2" s="3">
        <v>45693</v>
      </c>
      <c r="H2" s="1" t="s">
        <v>17</v>
      </c>
      <c r="I2" s="2" t="s">
        <v>65</v>
      </c>
      <c r="J2" s="1" t="s">
        <v>18</v>
      </c>
      <c r="K2" s="1" t="s">
        <v>16</v>
      </c>
      <c r="L2" s="1" t="s">
        <v>38</v>
      </c>
      <c r="M2" t="s">
        <v>79</v>
      </c>
      <c r="N2" t="s">
        <v>66</v>
      </c>
      <c r="O2">
        <v>430</v>
      </c>
      <c r="P2">
        <v>1</v>
      </c>
      <c r="Q2">
        <v>23</v>
      </c>
      <c r="R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5.02.2025 *** Lab. Št: 10146*** Odzemno mesto: Hraše, Kmetija Legat Hraše, Hraše 34, pipa</v>
      </c>
      <c r="S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" s="1" t="str">
        <f>CONCATENATE("Vrednost:"," ",Analiza_PV_MBR_OBJAVA[[#This Row],[Rezultat]]," ",Analiza_PV_MBR_OBJAVA[[#This Row],[Enota]],"     Rezultat: "," *** ",Analiza_PV_MBR_OBJAVA[[#This Row],[Ocena]]," *** ")</f>
        <v xml:space="preserve">Vrednost: 6,7 °C     Rezultat:  *** SKLADEN *** </v>
      </c>
    </row>
    <row r="3" spans="1:21" ht="30" x14ac:dyDescent="0.25">
      <c r="A3" s="1">
        <v>1502</v>
      </c>
      <c r="B3" t="s">
        <v>46</v>
      </c>
      <c r="C3" t="s">
        <v>12</v>
      </c>
      <c r="D3" s="1" t="s">
        <v>31</v>
      </c>
      <c r="E3" s="1" t="s">
        <v>129</v>
      </c>
      <c r="F3" s="1" t="s">
        <v>130</v>
      </c>
      <c r="G3" s="3">
        <v>45693</v>
      </c>
      <c r="H3" s="1" t="s">
        <v>14</v>
      </c>
      <c r="I3" s="2" t="s">
        <v>59</v>
      </c>
      <c r="J3" s="1" t="s">
        <v>15</v>
      </c>
      <c r="K3" s="1" t="s">
        <v>16</v>
      </c>
      <c r="L3" s="1" t="s">
        <v>38</v>
      </c>
      <c r="M3" t="s">
        <v>79</v>
      </c>
      <c r="N3" t="s">
        <v>66</v>
      </c>
      <c r="O3">
        <v>412</v>
      </c>
      <c r="P3">
        <v>5</v>
      </c>
      <c r="Q3">
        <v>21</v>
      </c>
      <c r="R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5.02.2025 *** Lab. Št: 10146*** Odzemno mesto: Hraše, Kmetija Legat Hraše, Hraše 34, pipa</v>
      </c>
      <c r="S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3" s="1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4" spans="1:21" ht="30" x14ac:dyDescent="0.25">
      <c r="A4" s="1">
        <v>1502</v>
      </c>
      <c r="B4" t="s">
        <v>46</v>
      </c>
      <c r="C4" t="s">
        <v>12</v>
      </c>
      <c r="D4" s="1" t="s">
        <v>31</v>
      </c>
      <c r="E4" s="1" t="s">
        <v>129</v>
      </c>
      <c r="F4" s="1" t="s">
        <v>130</v>
      </c>
      <c r="G4" s="3">
        <v>45693</v>
      </c>
      <c r="H4" s="1" t="s">
        <v>19</v>
      </c>
      <c r="I4" s="2" t="s">
        <v>60</v>
      </c>
      <c r="K4" s="1" t="s">
        <v>16</v>
      </c>
      <c r="L4" s="1" t="s">
        <v>38</v>
      </c>
      <c r="M4" t="s">
        <v>79</v>
      </c>
      <c r="N4" t="s">
        <v>66</v>
      </c>
      <c r="O4">
        <v>1416</v>
      </c>
      <c r="P4">
        <v>7</v>
      </c>
      <c r="Q4">
        <v>74</v>
      </c>
      <c r="R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5.02.2025 *** Lab. Št: 10146*** Odzemno mesto: Hraše, Kmetija Legat Hraše, Hraše 34, pipa</v>
      </c>
      <c r="S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4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5" spans="1:21" ht="30" x14ac:dyDescent="0.25">
      <c r="A5" s="1">
        <v>1502</v>
      </c>
      <c r="B5" t="s">
        <v>46</v>
      </c>
      <c r="C5" t="s">
        <v>12</v>
      </c>
      <c r="D5" s="1" t="s">
        <v>31</v>
      </c>
      <c r="E5" s="1" t="s">
        <v>129</v>
      </c>
      <c r="F5" s="1" t="s">
        <v>130</v>
      </c>
      <c r="G5" s="3">
        <v>45693</v>
      </c>
      <c r="H5" s="1" t="s">
        <v>22</v>
      </c>
      <c r="I5" s="2" t="s">
        <v>20</v>
      </c>
      <c r="J5" s="1" t="s">
        <v>21</v>
      </c>
      <c r="K5" s="1" t="s">
        <v>20</v>
      </c>
      <c r="L5" s="1" t="s">
        <v>38</v>
      </c>
      <c r="M5" t="s">
        <v>79</v>
      </c>
      <c r="N5" t="s">
        <v>66</v>
      </c>
      <c r="O5">
        <v>2027</v>
      </c>
      <c r="P5">
        <v>8</v>
      </c>
      <c r="Q5">
        <v>84</v>
      </c>
      <c r="R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5.02.2025 *** Lab. Št: 10146*** Odzemno mesto: Hraše, Kmetija Legat Hraše, Hraše 34, pipa</v>
      </c>
      <c r="S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" spans="1:21" ht="30" x14ac:dyDescent="0.25">
      <c r="A6" s="1">
        <v>1502</v>
      </c>
      <c r="B6" t="s">
        <v>46</v>
      </c>
      <c r="C6" t="s">
        <v>12</v>
      </c>
      <c r="D6" s="1" t="s">
        <v>31</v>
      </c>
      <c r="E6" s="1" t="s">
        <v>129</v>
      </c>
      <c r="F6" s="1" t="s">
        <v>130</v>
      </c>
      <c r="G6" s="3">
        <v>45693</v>
      </c>
      <c r="H6" s="1" t="s">
        <v>23</v>
      </c>
      <c r="I6" s="2" t="s">
        <v>20</v>
      </c>
      <c r="J6" s="1" t="s">
        <v>21</v>
      </c>
      <c r="K6" s="1" t="s">
        <v>20</v>
      </c>
      <c r="L6" s="1" t="s">
        <v>38</v>
      </c>
      <c r="M6" t="s">
        <v>79</v>
      </c>
      <c r="N6" t="s">
        <v>66</v>
      </c>
      <c r="O6">
        <v>2041</v>
      </c>
      <c r="P6">
        <v>9</v>
      </c>
      <c r="Q6">
        <v>86</v>
      </c>
      <c r="R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5.02.2025 *** Lab. Št: 10146*** Odzemno mesto: Hraše, Kmetija Legat Hraše, Hraše 34, pipa</v>
      </c>
      <c r="S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7" spans="1:21" ht="30" x14ac:dyDescent="0.25">
      <c r="A7" s="1">
        <v>1502</v>
      </c>
      <c r="B7" t="s">
        <v>46</v>
      </c>
      <c r="C7" t="s">
        <v>12</v>
      </c>
      <c r="D7" s="1" t="s">
        <v>31</v>
      </c>
      <c r="E7" s="1" t="s">
        <v>129</v>
      </c>
      <c r="F7" s="1" t="s">
        <v>130</v>
      </c>
      <c r="G7" s="3">
        <v>45693</v>
      </c>
      <c r="H7" s="1" t="s">
        <v>24</v>
      </c>
      <c r="I7" s="2" t="s">
        <v>20</v>
      </c>
      <c r="J7" s="1" t="s">
        <v>11</v>
      </c>
      <c r="K7" s="1" t="s">
        <v>12</v>
      </c>
      <c r="L7" s="1" t="s">
        <v>38</v>
      </c>
      <c r="M7" t="s">
        <v>79</v>
      </c>
      <c r="N7" t="s">
        <v>66</v>
      </c>
      <c r="O7">
        <v>2067</v>
      </c>
      <c r="P7">
        <v>15</v>
      </c>
      <c r="Q7">
        <v>89</v>
      </c>
      <c r="R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5.02.2025 *** Lab. Št: 10146*** Odzemno mesto: Hraše, Kmetija Legat Hraše, Hraše 34, pipa</v>
      </c>
      <c r="S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8" spans="1:21" ht="30" x14ac:dyDescent="0.25">
      <c r="A8" s="1">
        <v>1502</v>
      </c>
      <c r="B8" t="s">
        <v>46</v>
      </c>
      <c r="C8" t="s">
        <v>12</v>
      </c>
      <c r="D8" s="1" t="s">
        <v>31</v>
      </c>
      <c r="E8" s="1" t="s">
        <v>129</v>
      </c>
      <c r="F8" s="1" t="s">
        <v>130</v>
      </c>
      <c r="G8" s="3">
        <v>45693</v>
      </c>
      <c r="H8" s="1" t="s">
        <v>10</v>
      </c>
      <c r="I8" s="2" t="s">
        <v>20</v>
      </c>
      <c r="J8" s="1" t="s">
        <v>11</v>
      </c>
      <c r="K8" s="1" t="s">
        <v>12</v>
      </c>
      <c r="L8" s="1" t="s">
        <v>38</v>
      </c>
      <c r="M8" t="s">
        <v>79</v>
      </c>
      <c r="N8" t="s">
        <v>66</v>
      </c>
      <c r="O8">
        <v>2068</v>
      </c>
      <c r="P8">
        <v>16</v>
      </c>
      <c r="Q8">
        <v>91</v>
      </c>
      <c r="R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5.02.2025 *** Lab. Št: 10146*** Odzemno mesto: Hraše, Kmetija Legat Hraše, Hraše 34, pipa</v>
      </c>
      <c r="S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Radovna - Bled - Lesce    </v>
      </c>
      <c r="T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9" spans="1:21" ht="30" x14ac:dyDescent="0.25">
      <c r="A9" s="1">
        <v>1503</v>
      </c>
      <c r="B9" t="s">
        <v>45</v>
      </c>
      <c r="C9"/>
      <c r="D9" s="1" t="s">
        <v>32</v>
      </c>
      <c r="E9" s="1" t="s">
        <v>76</v>
      </c>
      <c r="F9" s="1" t="s">
        <v>77</v>
      </c>
      <c r="G9" s="3">
        <v>45693</v>
      </c>
      <c r="H9" s="1" t="s">
        <v>17</v>
      </c>
      <c r="I9" s="2" t="s">
        <v>78</v>
      </c>
      <c r="J9" s="1" t="s">
        <v>18</v>
      </c>
      <c r="K9" s="1" t="s">
        <v>16</v>
      </c>
      <c r="L9" s="1" t="s">
        <v>38</v>
      </c>
      <c r="M9" t="s">
        <v>79</v>
      </c>
      <c r="N9" t="s">
        <v>66</v>
      </c>
      <c r="O9">
        <v>430</v>
      </c>
      <c r="P9">
        <v>1</v>
      </c>
      <c r="Q9">
        <v>23</v>
      </c>
      <c r="R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5.02.2025 *** Lab. Št: 10147*** Odzemno mesto: Srednja Dobrava, Gostilna, točilni pult, pipa</v>
      </c>
      <c r="S9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9" s="1" t="str">
        <f>CONCATENATE("Vrednost:"," ",Analiza_PV_MBR_OBJAVA[[#This Row],[Rezultat]]," ",Analiza_PV_MBR_OBJAVA[[#This Row],[Enota]],"     Rezultat: "," *** ",Analiza_PV_MBR_OBJAVA[[#This Row],[Ocena]]," *** ")</f>
        <v xml:space="preserve">Vrednost: 6,8 °C     Rezultat:  *** SKLADEN *** </v>
      </c>
    </row>
    <row r="10" spans="1:21" ht="30" x14ac:dyDescent="0.25">
      <c r="A10" s="1">
        <v>1503</v>
      </c>
      <c r="B10" t="s">
        <v>45</v>
      </c>
      <c r="C10"/>
      <c r="D10" s="1" t="s">
        <v>32</v>
      </c>
      <c r="E10" s="1" t="s">
        <v>76</v>
      </c>
      <c r="F10" s="1" t="s">
        <v>77</v>
      </c>
      <c r="G10" s="3">
        <v>45693</v>
      </c>
      <c r="H10" s="1" t="s">
        <v>14</v>
      </c>
      <c r="I10" s="2" t="s">
        <v>59</v>
      </c>
      <c r="J10" s="1" t="s">
        <v>15</v>
      </c>
      <c r="K10" s="1" t="s">
        <v>16</v>
      </c>
      <c r="L10" s="1" t="s">
        <v>38</v>
      </c>
      <c r="M10" t="s">
        <v>79</v>
      </c>
      <c r="N10" t="s">
        <v>66</v>
      </c>
      <c r="O10">
        <v>412</v>
      </c>
      <c r="P10">
        <v>5</v>
      </c>
      <c r="Q10">
        <v>21</v>
      </c>
      <c r="R1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5.02.2025 *** Lab. Št: 10147*** Odzemno mesto: Srednja Dobrava, Gostilna, točilni pult, pipa</v>
      </c>
      <c r="S10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0" s="1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11" spans="1:21" ht="30" x14ac:dyDescent="0.25">
      <c r="A11" s="1">
        <v>1503</v>
      </c>
      <c r="B11" t="s">
        <v>45</v>
      </c>
      <c r="C11"/>
      <c r="D11" s="1" t="s">
        <v>32</v>
      </c>
      <c r="E11" s="1" t="s">
        <v>76</v>
      </c>
      <c r="F11" s="1" t="s">
        <v>77</v>
      </c>
      <c r="G11" s="3">
        <v>45693</v>
      </c>
      <c r="H11" s="1" t="s">
        <v>19</v>
      </c>
      <c r="I11" s="2" t="s">
        <v>60</v>
      </c>
      <c r="K11" s="1" t="s">
        <v>16</v>
      </c>
      <c r="L11" s="1" t="s">
        <v>38</v>
      </c>
      <c r="M11" t="s">
        <v>79</v>
      </c>
      <c r="N11" t="s">
        <v>66</v>
      </c>
      <c r="O11">
        <v>1416</v>
      </c>
      <c r="P11">
        <v>7</v>
      </c>
      <c r="Q11">
        <v>74</v>
      </c>
      <c r="R1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5.02.2025 *** Lab. Št: 10147*** Odzemno mesto: Srednja Dobrava, Gostilna, točilni pult, pipa</v>
      </c>
      <c r="S11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1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2" spans="1:21" ht="30" x14ac:dyDescent="0.25">
      <c r="A12" s="1">
        <v>1503</v>
      </c>
      <c r="B12" t="s">
        <v>45</v>
      </c>
      <c r="C12"/>
      <c r="D12" s="1" t="s">
        <v>32</v>
      </c>
      <c r="E12" s="1" t="s">
        <v>76</v>
      </c>
      <c r="F12" s="1" t="s">
        <v>77</v>
      </c>
      <c r="G12" s="3">
        <v>45693</v>
      </c>
      <c r="H12" s="1" t="s">
        <v>22</v>
      </c>
      <c r="I12" s="2" t="s">
        <v>20</v>
      </c>
      <c r="J12" s="1" t="s">
        <v>21</v>
      </c>
      <c r="K12" s="1" t="s">
        <v>20</v>
      </c>
      <c r="L12" s="1" t="s">
        <v>38</v>
      </c>
      <c r="M12" t="s">
        <v>79</v>
      </c>
      <c r="N12" t="s">
        <v>66</v>
      </c>
      <c r="O12">
        <v>2027</v>
      </c>
      <c r="P12">
        <v>8</v>
      </c>
      <c r="Q12">
        <v>84</v>
      </c>
      <c r="R1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5.02.2025 *** Lab. Št: 10147*** Odzemno mesto: Srednja Dobrava, Gostilna, točilni pult, pipa</v>
      </c>
      <c r="S12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3" spans="1:21" ht="30" x14ac:dyDescent="0.25">
      <c r="A13" s="1">
        <v>1503</v>
      </c>
      <c r="B13" t="s">
        <v>45</v>
      </c>
      <c r="C13"/>
      <c r="D13" s="1" t="s">
        <v>32</v>
      </c>
      <c r="E13" s="1" t="s">
        <v>76</v>
      </c>
      <c r="F13" s="1" t="s">
        <v>77</v>
      </c>
      <c r="G13" s="3">
        <v>45693</v>
      </c>
      <c r="H13" s="1" t="s">
        <v>23</v>
      </c>
      <c r="I13" s="2" t="s">
        <v>20</v>
      </c>
      <c r="J13" s="1" t="s">
        <v>21</v>
      </c>
      <c r="K13" s="1" t="s">
        <v>20</v>
      </c>
      <c r="L13" s="1" t="s">
        <v>38</v>
      </c>
      <c r="M13" t="s">
        <v>79</v>
      </c>
      <c r="N13" t="s">
        <v>66</v>
      </c>
      <c r="O13">
        <v>2041</v>
      </c>
      <c r="P13">
        <v>9</v>
      </c>
      <c r="Q13">
        <v>86</v>
      </c>
      <c r="R1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5.02.2025 *** Lab. Št: 10147*** Odzemno mesto: Srednja Dobrava, Gostilna, točilni pult, pipa</v>
      </c>
      <c r="S13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1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14" spans="1:21" ht="30" x14ac:dyDescent="0.25">
      <c r="A14" s="1">
        <v>1503</v>
      </c>
      <c r="B14" t="s">
        <v>45</v>
      </c>
      <c r="C14"/>
      <c r="D14" s="1" t="s">
        <v>32</v>
      </c>
      <c r="E14" s="1" t="s">
        <v>76</v>
      </c>
      <c r="F14" s="1" t="s">
        <v>77</v>
      </c>
      <c r="G14" s="3">
        <v>45693</v>
      </c>
      <c r="H14" s="1" t="s">
        <v>24</v>
      </c>
      <c r="I14" s="2" t="s">
        <v>63</v>
      </c>
      <c r="J14" s="1" t="s">
        <v>11</v>
      </c>
      <c r="K14" s="1" t="s">
        <v>12</v>
      </c>
      <c r="L14" s="1" t="s">
        <v>38</v>
      </c>
      <c r="M14" t="s">
        <v>79</v>
      </c>
      <c r="N14" t="s">
        <v>66</v>
      </c>
      <c r="O14">
        <v>2067</v>
      </c>
      <c r="P14">
        <v>15</v>
      </c>
      <c r="Q14">
        <v>89</v>
      </c>
      <c r="R1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5.02.2025 *** Lab. Št: 10147*** Odzemno mesto: Srednja Dobrava, Gostilna, točilni pult, pipa</v>
      </c>
      <c r="S14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14" s="1" t="str">
        <f>CONCATENATE("Vrednost:"," ",Analiza_PV_MBR_OBJAVA[[#This Row],[Rezultat]]," ",Analiza_PV_MBR_OBJAVA[[#This Row],[Enota]],"     Rezultat: "," *** ",Analiza_PV_MBR_OBJAVA[[#This Row],[Ocena]]," *** ")</f>
        <v xml:space="preserve">Vrednost: 1 CFU/mL     Rezultat:  *** SKLADEN *** </v>
      </c>
    </row>
    <row r="15" spans="1:21" ht="30" x14ac:dyDescent="0.25">
      <c r="A15" s="1">
        <v>1503</v>
      </c>
      <c r="B15" t="s">
        <v>45</v>
      </c>
      <c r="C15"/>
      <c r="D15" s="1" t="s">
        <v>32</v>
      </c>
      <c r="E15" s="1" t="s">
        <v>76</v>
      </c>
      <c r="F15" s="1" t="s">
        <v>77</v>
      </c>
      <c r="G15" s="3">
        <v>45693</v>
      </c>
      <c r="H15" s="1" t="s">
        <v>10</v>
      </c>
      <c r="I15" s="2" t="s">
        <v>20</v>
      </c>
      <c r="J15" s="1" t="s">
        <v>11</v>
      </c>
      <c r="K15" s="1" t="s">
        <v>12</v>
      </c>
      <c r="L15" s="1" t="s">
        <v>38</v>
      </c>
      <c r="M15" t="s">
        <v>79</v>
      </c>
      <c r="N15" t="s">
        <v>66</v>
      </c>
      <c r="O15">
        <v>2068</v>
      </c>
      <c r="P15">
        <v>16</v>
      </c>
      <c r="Q15">
        <v>91</v>
      </c>
      <c r="R1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5.02.2025 *** Lab. Št: 10147*** Odzemno mesto: Srednja Dobrava, Gostilna, točilni pult, pipa</v>
      </c>
      <c r="S15" s="1" t="str">
        <f>CONCATENATE("(",Analiza_PV_MBR_OBJAVA[[#This Row],[Koda_podsistema_obmocje]],")","(",Analiza_PV_MBR_OBJAVA[[#This Row],[Koda_podsistema]],")    ",Analiza_PV_MBR_OBJAVA[[#This Row],[Obmocje]],"    ")</f>
        <v xml:space="preserve">(30)(1503)    Vodovod Kropa - Kamna Gorica    </v>
      </c>
      <c r="T1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1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16" spans="1:21" ht="30" x14ac:dyDescent="0.25">
      <c r="A16" s="1">
        <v>1305</v>
      </c>
      <c r="B16" t="s">
        <v>47</v>
      </c>
      <c r="C16"/>
      <c r="D16" s="1" t="s">
        <v>34</v>
      </c>
      <c r="E16" s="1" t="s">
        <v>131</v>
      </c>
      <c r="F16" s="1" t="s">
        <v>132</v>
      </c>
      <c r="G16" s="3">
        <v>45693</v>
      </c>
      <c r="H16" s="1" t="s">
        <v>17</v>
      </c>
      <c r="I16" s="2" t="s">
        <v>71</v>
      </c>
      <c r="J16" s="1" t="s">
        <v>18</v>
      </c>
      <c r="K16" s="1" t="s">
        <v>16</v>
      </c>
      <c r="L16" s="1" t="s">
        <v>38</v>
      </c>
      <c r="M16" t="s">
        <v>79</v>
      </c>
      <c r="N16" t="s">
        <v>66</v>
      </c>
      <c r="O16">
        <v>430</v>
      </c>
      <c r="P16">
        <v>1</v>
      </c>
      <c r="Q16">
        <v>23</v>
      </c>
      <c r="R1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5.02.2025 *** Lab. Št: 10148*** Odzemno mesto: vodohran in črpališče Ovsiše, pipa</v>
      </c>
      <c r="S16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16" s="1" t="str">
        <f>CONCATENATE("Vrednost:"," ",Analiza_PV_MBR_OBJAVA[[#This Row],[Rezultat]]," ",Analiza_PV_MBR_OBJAVA[[#This Row],[Enota]],"     Rezultat: "," *** ",Analiza_PV_MBR_OBJAVA[[#This Row],[Ocena]]," *** ")</f>
        <v xml:space="preserve">Vrednost: 7,4 °C     Rezultat:  *** SKLADEN *** </v>
      </c>
    </row>
    <row r="17" spans="1:21" ht="30" x14ac:dyDescent="0.25">
      <c r="A17" s="1">
        <v>1305</v>
      </c>
      <c r="B17" t="s">
        <v>47</v>
      </c>
      <c r="C17"/>
      <c r="D17" s="1" t="s">
        <v>34</v>
      </c>
      <c r="E17" s="1" t="s">
        <v>131</v>
      </c>
      <c r="F17" s="1" t="s">
        <v>132</v>
      </c>
      <c r="G17" s="3">
        <v>45693</v>
      </c>
      <c r="H17" s="1" t="s">
        <v>14</v>
      </c>
      <c r="I17" s="2" t="s">
        <v>59</v>
      </c>
      <c r="J17" s="1" t="s">
        <v>15</v>
      </c>
      <c r="K17" s="1" t="s">
        <v>16</v>
      </c>
      <c r="L17" s="1" t="s">
        <v>38</v>
      </c>
      <c r="M17" t="s">
        <v>79</v>
      </c>
      <c r="N17" t="s">
        <v>66</v>
      </c>
      <c r="O17">
        <v>412</v>
      </c>
      <c r="P17">
        <v>5</v>
      </c>
      <c r="Q17">
        <v>21</v>
      </c>
      <c r="R1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5.02.2025 *** Lab. Št: 10148*** Odzemno mesto: vodohran in črpališče Ovsiše, pipa</v>
      </c>
      <c r="S17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17" s="1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18" spans="1:21" ht="30" x14ac:dyDescent="0.25">
      <c r="A18" s="1">
        <v>1305</v>
      </c>
      <c r="B18" t="s">
        <v>47</v>
      </c>
      <c r="C18"/>
      <c r="D18" s="1" t="s">
        <v>34</v>
      </c>
      <c r="E18" s="1" t="s">
        <v>131</v>
      </c>
      <c r="F18" s="1" t="s">
        <v>132</v>
      </c>
      <c r="G18" s="3">
        <v>45693</v>
      </c>
      <c r="H18" s="1" t="s">
        <v>19</v>
      </c>
      <c r="I18" s="2" t="s">
        <v>60</v>
      </c>
      <c r="K18" s="1" t="s">
        <v>16</v>
      </c>
      <c r="L18" s="1" t="s">
        <v>38</v>
      </c>
      <c r="M18" t="s">
        <v>79</v>
      </c>
      <c r="N18" t="s">
        <v>66</v>
      </c>
      <c r="O18">
        <v>1416</v>
      </c>
      <c r="P18">
        <v>7</v>
      </c>
      <c r="Q18">
        <v>74</v>
      </c>
      <c r="R1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5.02.2025 *** Lab. Št: 10148*** Odzemno mesto: vodohran in črpališče Ovsiše, pipa</v>
      </c>
      <c r="S18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18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19" spans="1:21" ht="30" x14ac:dyDescent="0.25">
      <c r="A19" s="1">
        <v>1305</v>
      </c>
      <c r="B19" t="s">
        <v>47</v>
      </c>
      <c r="C19"/>
      <c r="D19" s="1" t="s">
        <v>34</v>
      </c>
      <c r="E19" s="1" t="s">
        <v>131</v>
      </c>
      <c r="F19" s="1" t="s">
        <v>132</v>
      </c>
      <c r="G19" s="3">
        <v>45693</v>
      </c>
      <c r="H19" s="1" t="s">
        <v>22</v>
      </c>
      <c r="I19" s="2" t="s">
        <v>20</v>
      </c>
      <c r="J19" s="1" t="s">
        <v>21</v>
      </c>
      <c r="K19" s="1" t="s">
        <v>20</v>
      </c>
      <c r="L19" s="1" t="s">
        <v>38</v>
      </c>
      <c r="M19" t="s">
        <v>79</v>
      </c>
      <c r="N19" t="s">
        <v>66</v>
      </c>
      <c r="O19">
        <v>2027</v>
      </c>
      <c r="P19">
        <v>8</v>
      </c>
      <c r="Q19">
        <v>84</v>
      </c>
      <c r="R1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5.02.2025 *** Lab. Št: 10148*** Odzemno mesto: vodohran in črpališče Ovsiše, pipa</v>
      </c>
      <c r="S19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1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1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0" spans="1:21" ht="30" x14ac:dyDescent="0.25">
      <c r="A20" s="1">
        <v>1305</v>
      </c>
      <c r="B20" t="s">
        <v>47</v>
      </c>
      <c r="C20"/>
      <c r="D20" s="1" t="s">
        <v>34</v>
      </c>
      <c r="E20" s="1" t="s">
        <v>131</v>
      </c>
      <c r="F20" s="1" t="s">
        <v>132</v>
      </c>
      <c r="G20" s="3">
        <v>45693</v>
      </c>
      <c r="H20" s="1" t="s">
        <v>23</v>
      </c>
      <c r="I20" s="2" t="s">
        <v>20</v>
      </c>
      <c r="J20" s="1" t="s">
        <v>21</v>
      </c>
      <c r="K20" s="1" t="s">
        <v>20</v>
      </c>
      <c r="L20" s="1" t="s">
        <v>38</v>
      </c>
      <c r="M20" t="s">
        <v>79</v>
      </c>
      <c r="N20" t="s">
        <v>66</v>
      </c>
      <c r="O20">
        <v>2041</v>
      </c>
      <c r="P20">
        <v>9</v>
      </c>
      <c r="Q20">
        <v>86</v>
      </c>
      <c r="R2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5.02.2025 *** Lab. Št: 10148*** Odzemno mesto: vodohran in črpališče Ovsiše, pipa</v>
      </c>
      <c r="S20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1" spans="1:21" ht="30" x14ac:dyDescent="0.25">
      <c r="A21" s="1">
        <v>1305</v>
      </c>
      <c r="B21" t="s">
        <v>47</v>
      </c>
      <c r="C21"/>
      <c r="D21" s="1" t="s">
        <v>34</v>
      </c>
      <c r="E21" s="1" t="s">
        <v>131</v>
      </c>
      <c r="F21" s="1" t="s">
        <v>132</v>
      </c>
      <c r="G21" s="3">
        <v>45693</v>
      </c>
      <c r="H21" s="1" t="s">
        <v>24</v>
      </c>
      <c r="I21" s="2" t="s">
        <v>63</v>
      </c>
      <c r="J21" s="1" t="s">
        <v>11</v>
      </c>
      <c r="K21" s="1" t="s">
        <v>12</v>
      </c>
      <c r="L21" s="1" t="s">
        <v>38</v>
      </c>
      <c r="M21" t="s">
        <v>79</v>
      </c>
      <c r="N21" t="s">
        <v>66</v>
      </c>
      <c r="O21">
        <v>2067</v>
      </c>
      <c r="P21">
        <v>15</v>
      </c>
      <c r="Q21">
        <v>89</v>
      </c>
      <c r="R2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5.02.2025 *** Lab. Št: 10148*** Odzemno mesto: vodohran in črpališče Ovsiše, pipa</v>
      </c>
      <c r="S21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1" s="1" t="str">
        <f>CONCATENATE("Vrednost:"," ",Analiza_PV_MBR_OBJAVA[[#This Row],[Rezultat]]," ",Analiza_PV_MBR_OBJAVA[[#This Row],[Enota]],"     Rezultat: "," *** ",Analiza_PV_MBR_OBJAVA[[#This Row],[Ocena]]," *** ")</f>
        <v xml:space="preserve">Vrednost: 1 CFU/mL     Rezultat:  *** SKLADEN *** </v>
      </c>
    </row>
    <row r="22" spans="1:21" ht="30" x14ac:dyDescent="0.25">
      <c r="A22" s="1">
        <v>1305</v>
      </c>
      <c r="B22" t="s">
        <v>47</v>
      </c>
      <c r="C22"/>
      <c r="D22" s="1" t="s">
        <v>34</v>
      </c>
      <c r="E22" s="1" t="s">
        <v>131</v>
      </c>
      <c r="F22" s="1" t="s">
        <v>132</v>
      </c>
      <c r="G22" s="3">
        <v>45693</v>
      </c>
      <c r="H22" s="1" t="s">
        <v>10</v>
      </c>
      <c r="I22" s="2" t="s">
        <v>20</v>
      </c>
      <c r="J22" s="1" t="s">
        <v>11</v>
      </c>
      <c r="K22" s="1" t="s">
        <v>12</v>
      </c>
      <c r="L22" s="1" t="s">
        <v>38</v>
      </c>
      <c r="M22" t="s">
        <v>79</v>
      </c>
      <c r="N22" t="s">
        <v>66</v>
      </c>
      <c r="O22">
        <v>2068</v>
      </c>
      <c r="P22">
        <v>16</v>
      </c>
      <c r="Q22">
        <v>91</v>
      </c>
      <c r="R2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5.02.2025 *** Lab. Št: 10148*** Odzemno mesto: vodohran in črpališče Ovsiše, pipa</v>
      </c>
      <c r="S22" s="1" t="str">
        <f>CONCATENATE("(",Analiza_PV_MBR_OBJAVA[[#This Row],[Koda_podsistema_obmocje]],")","(",Analiza_PV_MBR_OBJAVA[[#This Row],[Koda_podsistema]],")    ",Analiza_PV_MBR_OBJAVA[[#This Row],[Obmocje]],"    ")</f>
        <v xml:space="preserve">(40)(1305)    Vodovod Ovsiše - Podnart    </v>
      </c>
      <c r="T2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3" spans="1:21" ht="15" x14ac:dyDescent="0.25">
      <c r="A23" s="1">
        <v>1502</v>
      </c>
      <c r="B23" t="s">
        <v>46</v>
      </c>
      <c r="C23" t="s">
        <v>12</v>
      </c>
      <c r="D23" s="1" t="s">
        <v>9</v>
      </c>
      <c r="E23" s="1" t="s">
        <v>80</v>
      </c>
      <c r="F23" s="1" t="s">
        <v>81</v>
      </c>
      <c r="G23" s="3">
        <v>45691</v>
      </c>
      <c r="H23" s="1" t="s">
        <v>17</v>
      </c>
      <c r="I23" s="2" t="s">
        <v>73</v>
      </c>
      <c r="J23" s="1" t="s">
        <v>18</v>
      </c>
      <c r="K23" s="1" t="s">
        <v>16</v>
      </c>
      <c r="L23" s="1" t="s">
        <v>38</v>
      </c>
      <c r="M23" t="s">
        <v>79</v>
      </c>
      <c r="N23" t="s">
        <v>66</v>
      </c>
      <c r="O23">
        <v>430</v>
      </c>
      <c r="P23">
        <v>1</v>
      </c>
      <c r="Q23">
        <v>23</v>
      </c>
      <c r="R2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3.02.2025 *** Lab. Št: 9589*** Odzemno mesto: vodarna Mravlinc po pripravi, pipa</v>
      </c>
      <c r="S2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23" s="1" t="str">
        <f>CONCATENATE("Vrednost:"," ",Analiza_PV_MBR_OBJAVA[[#This Row],[Rezultat]]," ",Analiza_PV_MBR_OBJAVA[[#This Row],[Enota]],"     Rezultat: "," *** ",Analiza_PV_MBR_OBJAVA[[#This Row],[Ocena]]," *** ")</f>
        <v xml:space="preserve">Vrednost: 9,2 °C     Rezultat:  *** SKLADEN *** </v>
      </c>
    </row>
    <row r="24" spans="1:21" ht="15" x14ac:dyDescent="0.25">
      <c r="A24" s="1">
        <v>1502</v>
      </c>
      <c r="B24" t="s">
        <v>46</v>
      </c>
      <c r="C24" t="s">
        <v>12</v>
      </c>
      <c r="D24" s="1" t="s">
        <v>9</v>
      </c>
      <c r="E24" s="1" t="s">
        <v>80</v>
      </c>
      <c r="F24" s="1" t="s">
        <v>81</v>
      </c>
      <c r="G24" s="3">
        <v>45691</v>
      </c>
      <c r="H24" s="1" t="s">
        <v>14</v>
      </c>
      <c r="I24" s="2" t="s">
        <v>62</v>
      </c>
      <c r="J24" s="1" t="s">
        <v>15</v>
      </c>
      <c r="K24" s="1" t="s">
        <v>16</v>
      </c>
      <c r="L24" s="1" t="s">
        <v>38</v>
      </c>
      <c r="M24" t="s">
        <v>79</v>
      </c>
      <c r="N24" t="s">
        <v>66</v>
      </c>
      <c r="O24">
        <v>412</v>
      </c>
      <c r="P24">
        <v>5</v>
      </c>
      <c r="Q24">
        <v>21</v>
      </c>
      <c r="R2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3.02.2025 *** Lab. Št: 9589*** Odzemno mesto: vodarna Mravlinc po pripravi, pipa</v>
      </c>
      <c r="S2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24" s="1" t="str">
        <f>CONCATENATE("Vrednost:"," ",Analiza_PV_MBR_OBJAVA[[#This Row],[Rezultat]]," ",Analiza_PV_MBR_OBJAVA[[#This Row],[Enota]],"     Rezultat: "," *** ",Analiza_PV_MBR_OBJAVA[[#This Row],[Ocena]]," *** ")</f>
        <v xml:space="preserve">Vrednost: 0,08 mg/L     Rezultat:  *** SKLADEN *** </v>
      </c>
    </row>
    <row r="25" spans="1:21" ht="15" x14ac:dyDescent="0.25">
      <c r="A25" s="1">
        <v>1502</v>
      </c>
      <c r="B25" t="s">
        <v>46</v>
      </c>
      <c r="C25" t="s">
        <v>12</v>
      </c>
      <c r="D25" s="1" t="s">
        <v>9</v>
      </c>
      <c r="E25" s="1" t="s">
        <v>80</v>
      </c>
      <c r="F25" s="1" t="s">
        <v>81</v>
      </c>
      <c r="G25" s="3">
        <v>45691</v>
      </c>
      <c r="H25" s="1" t="s">
        <v>19</v>
      </c>
      <c r="I25" s="2" t="s">
        <v>60</v>
      </c>
      <c r="K25" s="1" t="s">
        <v>16</v>
      </c>
      <c r="L25" s="1" t="s">
        <v>38</v>
      </c>
      <c r="M25" t="s">
        <v>79</v>
      </c>
      <c r="N25" t="s">
        <v>66</v>
      </c>
      <c r="O25">
        <v>1416</v>
      </c>
      <c r="P25">
        <v>7</v>
      </c>
      <c r="Q25">
        <v>74</v>
      </c>
      <c r="R2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3.02.2025 *** Lab. Št: 9589*** Odzemno mesto: vodarna Mravlinc po pripravi, pipa</v>
      </c>
      <c r="S2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25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26" spans="1:21" ht="15" x14ac:dyDescent="0.25">
      <c r="A26" s="1">
        <v>1502</v>
      </c>
      <c r="B26" t="s">
        <v>46</v>
      </c>
      <c r="C26" t="s">
        <v>12</v>
      </c>
      <c r="D26" s="1" t="s">
        <v>9</v>
      </c>
      <c r="E26" s="1" t="s">
        <v>80</v>
      </c>
      <c r="F26" s="1" t="s">
        <v>81</v>
      </c>
      <c r="G26" s="3">
        <v>45691</v>
      </c>
      <c r="H26" s="1" t="s">
        <v>22</v>
      </c>
      <c r="I26" s="2" t="s">
        <v>20</v>
      </c>
      <c r="J26" s="1" t="s">
        <v>21</v>
      </c>
      <c r="K26" s="1" t="s">
        <v>20</v>
      </c>
      <c r="L26" s="1" t="s">
        <v>38</v>
      </c>
      <c r="M26" t="s">
        <v>79</v>
      </c>
      <c r="N26" t="s">
        <v>66</v>
      </c>
      <c r="O26">
        <v>2027</v>
      </c>
      <c r="P26">
        <v>8</v>
      </c>
      <c r="Q26">
        <v>84</v>
      </c>
      <c r="R2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3.02.2025 *** Lab. Št: 9589*** Odzemno mesto: vodarna Mravlinc po pripravi, pipa</v>
      </c>
      <c r="S2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2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7" spans="1:21" ht="15" x14ac:dyDescent="0.25">
      <c r="A27" s="1">
        <v>1502</v>
      </c>
      <c r="B27" t="s">
        <v>46</v>
      </c>
      <c r="C27" t="s">
        <v>12</v>
      </c>
      <c r="D27" s="1" t="s">
        <v>9</v>
      </c>
      <c r="E27" s="1" t="s">
        <v>80</v>
      </c>
      <c r="F27" s="1" t="s">
        <v>81</v>
      </c>
      <c r="G27" s="3">
        <v>45691</v>
      </c>
      <c r="H27" s="1" t="s">
        <v>23</v>
      </c>
      <c r="I27" s="2" t="s">
        <v>20</v>
      </c>
      <c r="J27" s="1" t="s">
        <v>21</v>
      </c>
      <c r="K27" s="1" t="s">
        <v>20</v>
      </c>
      <c r="L27" s="1" t="s">
        <v>38</v>
      </c>
      <c r="M27" t="s">
        <v>79</v>
      </c>
      <c r="N27" t="s">
        <v>66</v>
      </c>
      <c r="O27">
        <v>2041</v>
      </c>
      <c r="P27">
        <v>9</v>
      </c>
      <c r="Q27">
        <v>86</v>
      </c>
      <c r="R2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3.02.2025 *** Lab. Št: 9589*** Odzemno mesto: vodarna Mravlinc po pripravi, pipa</v>
      </c>
      <c r="S2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2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28" spans="1:21" ht="15" x14ac:dyDescent="0.25">
      <c r="A28" s="1">
        <v>1502</v>
      </c>
      <c r="B28" t="s">
        <v>46</v>
      </c>
      <c r="C28" t="s">
        <v>12</v>
      </c>
      <c r="D28" s="1" t="s">
        <v>9</v>
      </c>
      <c r="E28" s="1" t="s">
        <v>80</v>
      </c>
      <c r="F28" s="1" t="s">
        <v>81</v>
      </c>
      <c r="G28" s="3">
        <v>45691</v>
      </c>
      <c r="H28" s="1" t="s">
        <v>24</v>
      </c>
      <c r="I28" s="2" t="s">
        <v>20</v>
      </c>
      <c r="J28" s="1" t="s">
        <v>11</v>
      </c>
      <c r="K28" s="1" t="s">
        <v>12</v>
      </c>
      <c r="L28" s="1" t="s">
        <v>38</v>
      </c>
      <c r="M28" t="s">
        <v>79</v>
      </c>
      <c r="N28" t="s">
        <v>66</v>
      </c>
      <c r="O28">
        <v>2067</v>
      </c>
      <c r="P28">
        <v>15</v>
      </c>
      <c r="Q28">
        <v>89</v>
      </c>
      <c r="R2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3.02.2025 *** Lab. Št: 9589*** Odzemno mesto: vodarna Mravlinc po pripravi, pipa</v>
      </c>
      <c r="S2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2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29" spans="1:21" ht="15" x14ac:dyDescent="0.25">
      <c r="A29" s="1">
        <v>1502</v>
      </c>
      <c r="B29" t="s">
        <v>46</v>
      </c>
      <c r="C29" t="s">
        <v>12</v>
      </c>
      <c r="D29" s="1" t="s">
        <v>9</v>
      </c>
      <c r="E29" s="1" t="s">
        <v>80</v>
      </c>
      <c r="F29" s="1" t="s">
        <v>81</v>
      </c>
      <c r="G29" s="3">
        <v>45691</v>
      </c>
      <c r="H29" s="1" t="s">
        <v>10</v>
      </c>
      <c r="I29" s="2" t="s">
        <v>20</v>
      </c>
      <c r="J29" s="1" t="s">
        <v>11</v>
      </c>
      <c r="K29" s="1" t="s">
        <v>12</v>
      </c>
      <c r="L29" s="1" t="s">
        <v>38</v>
      </c>
      <c r="M29" t="s">
        <v>79</v>
      </c>
      <c r="N29" t="s">
        <v>66</v>
      </c>
      <c r="O29">
        <v>2068</v>
      </c>
      <c r="P29">
        <v>16</v>
      </c>
      <c r="Q29">
        <v>91</v>
      </c>
      <c r="R2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3.02.2025 *** Lab. Št: 9589*** Odzemno mesto: vodarna Mravlinc po pripravi, pipa</v>
      </c>
      <c r="S2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2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2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30" spans="1:21" ht="30" x14ac:dyDescent="0.25">
      <c r="A30" s="1">
        <v>1502</v>
      </c>
      <c r="B30" t="s">
        <v>46</v>
      </c>
      <c r="C30" t="s">
        <v>12</v>
      </c>
      <c r="D30" s="1" t="s">
        <v>9</v>
      </c>
      <c r="E30" s="1" t="s">
        <v>82</v>
      </c>
      <c r="F30" s="1" t="s">
        <v>83</v>
      </c>
      <c r="G30" s="3">
        <v>45691</v>
      </c>
      <c r="H30" s="1" t="s">
        <v>17</v>
      </c>
      <c r="I30" s="2" t="s">
        <v>73</v>
      </c>
      <c r="J30" s="1" t="s">
        <v>18</v>
      </c>
      <c r="K30" s="1" t="s">
        <v>16</v>
      </c>
      <c r="L30" s="1" t="s">
        <v>38</v>
      </c>
      <c r="M30" t="s">
        <v>79</v>
      </c>
      <c r="N30" t="s">
        <v>66</v>
      </c>
      <c r="O30">
        <v>430</v>
      </c>
      <c r="P30">
        <v>1</v>
      </c>
      <c r="Q30">
        <v>23</v>
      </c>
      <c r="R3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3.02.2025 *** Lab. Št: 9590*** Odzemno mesto: Begunje, Osnovna šola Begunje, kuhinja, pipa</v>
      </c>
      <c r="S3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30" s="1" t="str">
        <f>CONCATENATE("Vrednost:"," ",Analiza_PV_MBR_OBJAVA[[#This Row],[Rezultat]]," ",Analiza_PV_MBR_OBJAVA[[#This Row],[Enota]],"     Rezultat: "," *** ",Analiza_PV_MBR_OBJAVA[[#This Row],[Ocena]]," *** ")</f>
        <v xml:space="preserve">Vrednost: 9,2 °C     Rezultat:  *** SKLADEN *** </v>
      </c>
    </row>
    <row r="31" spans="1:21" ht="30" x14ac:dyDescent="0.25">
      <c r="A31" s="1">
        <v>1502</v>
      </c>
      <c r="B31" t="s">
        <v>46</v>
      </c>
      <c r="C31" t="s">
        <v>12</v>
      </c>
      <c r="D31" s="1" t="s">
        <v>9</v>
      </c>
      <c r="E31" s="1" t="s">
        <v>82</v>
      </c>
      <c r="F31" s="1" t="s">
        <v>83</v>
      </c>
      <c r="G31" s="3">
        <v>45691</v>
      </c>
      <c r="H31" s="1" t="s">
        <v>14</v>
      </c>
      <c r="I31" s="2" t="s">
        <v>59</v>
      </c>
      <c r="J31" s="1" t="s">
        <v>15</v>
      </c>
      <c r="K31" s="1" t="s">
        <v>16</v>
      </c>
      <c r="L31" s="1" t="s">
        <v>38</v>
      </c>
      <c r="M31" t="s">
        <v>79</v>
      </c>
      <c r="N31" t="s">
        <v>66</v>
      </c>
      <c r="O31">
        <v>412</v>
      </c>
      <c r="P31">
        <v>5</v>
      </c>
      <c r="Q31">
        <v>21</v>
      </c>
      <c r="R3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3.02.2025 *** Lab. Št: 9590*** Odzemno mesto: Begunje, Osnovna šola Begunje, kuhinja, pipa</v>
      </c>
      <c r="S3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31" s="1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32" spans="1:21" ht="30" x14ac:dyDescent="0.25">
      <c r="A32" s="1">
        <v>1502</v>
      </c>
      <c r="B32" t="s">
        <v>46</v>
      </c>
      <c r="C32" t="s">
        <v>12</v>
      </c>
      <c r="D32" s="1" t="s">
        <v>9</v>
      </c>
      <c r="E32" s="1" t="s">
        <v>82</v>
      </c>
      <c r="F32" s="1" t="s">
        <v>83</v>
      </c>
      <c r="G32" s="3">
        <v>45691</v>
      </c>
      <c r="H32" s="1" t="s">
        <v>19</v>
      </c>
      <c r="I32" s="2" t="s">
        <v>60</v>
      </c>
      <c r="K32" s="1" t="s">
        <v>16</v>
      </c>
      <c r="L32" s="1" t="s">
        <v>38</v>
      </c>
      <c r="M32" t="s">
        <v>79</v>
      </c>
      <c r="N32" t="s">
        <v>66</v>
      </c>
      <c r="O32">
        <v>1416</v>
      </c>
      <c r="P32">
        <v>7</v>
      </c>
      <c r="Q32">
        <v>74</v>
      </c>
      <c r="R3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3.02.2025 *** Lab. Št: 9590*** Odzemno mesto: Begunje, Osnovna šola Begunje, kuhinja, pipa</v>
      </c>
      <c r="S3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32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33" spans="1:21" ht="30" x14ac:dyDescent="0.25">
      <c r="A33" s="1">
        <v>1502</v>
      </c>
      <c r="B33" t="s">
        <v>46</v>
      </c>
      <c r="C33" t="s">
        <v>12</v>
      </c>
      <c r="D33" s="1" t="s">
        <v>9</v>
      </c>
      <c r="E33" s="1" t="s">
        <v>82</v>
      </c>
      <c r="F33" s="1" t="s">
        <v>83</v>
      </c>
      <c r="G33" s="3">
        <v>45691</v>
      </c>
      <c r="H33" s="1" t="s">
        <v>22</v>
      </c>
      <c r="I33" s="2" t="s">
        <v>20</v>
      </c>
      <c r="J33" s="1" t="s">
        <v>21</v>
      </c>
      <c r="K33" s="1" t="s">
        <v>20</v>
      </c>
      <c r="L33" s="1" t="s">
        <v>38</v>
      </c>
      <c r="M33" t="s">
        <v>79</v>
      </c>
      <c r="N33" t="s">
        <v>66</v>
      </c>
      <c r="O33">
        <v>2027</v>
      </c>
      <c r="P33">
        <v>8</v>
      </c>
      <c r="Q33">
        <v>84</v>
      </c>
      <c r="R3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3.02.2025 *** Lab. Št: 9590*** Odzemno mesto: Begunje, Osnovna šola Begunje, kuhinja, pipa</v>
      </c>
      <c r="S3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3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34" spans="1:21" ht="30" x14ac:dyDescent="0.25">
      <c r="A34" s="1">
        <v>1502</v>
      </c>
      <c r="B34" t="s">
        <v>46</v>
      </c>
      <c r="C34" t="s">
        <v>12</v>
      </c>
      <c r="D34" s="1" t="s">
        <v>9</v>
      </c>
      <c r="E34" s="1" t="s">
        <v>82</v>
      </c>
      <c r="F34" s="1" t="s">
        <v>83</v>
      </c>
      <c r="G34" s="3">
        <v>45691</v>
      </c>
      <c r="H34" s="1" t="s">
        <v>23</v>
      </c>
      <c r="I34" s="2" t="s">
        <v>20</v>
      </c>
      <c r="J34" s="1" t="s">
        <v>21</v>
      </c>
      <c r="K34" s="1" t="s">
        <v>20</v>
      </c>
      <c r="L34" s="1" t="s">
        <v>38</v>
      </c>
      <c r="M34" t="s">
        <v>79</v>
      </c>
      <c r="N34" t="s">
        <v>66</v>
      </c>
      <c r="O34">
        <v>2041</v>
      </c>
      <c r="P34">
        <v>9</v>
      </c>
      <c r="Q34">
        <v>86</v>
      </c>
      <c r="R3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3.02.2025 *** Lab. Št: 9590*** Odzemno mesto: Begunje, Osnovna šola Begunje, kuhinja, pipa</v>
      </c>
      <c r="S3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3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35" spans="1:21" ht="30" x14ac:dyDescent="0.25">
      <c r="A35" s="1">
        <v>1502</v>
      </c>
      <c r="B35" t="s">
        <v>46</v>
      </c>
      <c r="C35" t="s">
        <v>12</v>
      </c>
      <c r="D35" s="1" t="s">
        <v>9</v>
      </c>
      <c r="E35" s="1" t="s">
        <v>82</v>
      </c>
      <c r="F35" s="1" t="s">
        <v>83</v>
      </c>
      <c r="G35" s="3">
        <v>45691</v>
      </c>
      <c r="H35" s="1" t="s">
        <v>24</v>
      </c>
      <c r="I35" s="2" t="s">
        <v>20</v>
      </c>
      <c r="J35" s="1" t="s">
        <v>11</v>
      </c>
      <c r="K35" s="1" t="s">
        <v>12</v>
      </c>
      <c r="L35" s="1" t="s">
        <v>38</v>
      </c>
      <c r="M35" t="s">
        <v>79</v>
      </c>
      <c r="N35" t="s">
        <v>66</v>
      </c>
      <c r="O35">
        <v>2067</v>
      </c>
      <c r="P35">
        <v>15</v>
      </c>
      <c r="Q35">
        <v>89</v>
      </c>
      <c r="R3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3.02.2025 *** Lab. Št: 9590*** Odzemno mesto: Begunje, Osnovna šola Begunje, kuhinja, pipa</v>
      </c>
      <c r="S3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3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36" spans="1:21" ht="30" x14ac:dyDescent="0.25">
      <c r="A36" s="1">
        <v>1502</v>
      </c>
      <c r="B36" t="s">
        <v>46</v>
      </c>
      <c r="C36" t="s">
        <v>12</v>
      </c>
      <c r="D36" s="1" t="s">
        <v>9</v>
      </c>
      <c r="E36" s="1" t="s">
        <v>82</v>
      </c>
      <c r="F36" s="1" t="s">
        <v>83</v>
      </c>
      <c r="G36" s="3">
        <v>45691</v>
      </c>
      <c r="H36" s="1" t="s">
        <v>10</v>
      </c>
      <c r="I36" s="2" t="s">
        <v>20</v>
      </c>
      <c r="J36" s="1" t="s">
        <v>11</v>
      </c>
      <c r="K36" s="1" t="s">
        <v>12</v>
      </c>
      <c r="L36" s="1" t="s">
        <v>38</v>
      </c>
      <c r="M36" t="s">
        <v>79</v>
      </c>
      <c r="N36" t="s">
        <v>66</v>
      </c>
      <c r="O36">
        <v>2068</v>
      </c>
      <c r="P36">
        <v>16</v>
      </c>
      <c r="Q36">
        <v>91</v>
      </c>
      <c r="R3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3.02.2025 *** Lab. Št: 9590*** Odzemno mesto: Begunje, Osnovna šola Begunje, kuhinja, pipa</v>
      </c>
      <c r="S3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3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37" spans="1:21" ht="30" x14ac:dyDescent="0.25">
      <c r="A37" s="1">
        <v>1502</v>
      </c>
      <c r="B37" t="s">
        <v>46</v>
      </c>
      <c r="C37" t="s">
        <v>12</v>
      </c>
      <c r="D37" s="1" t="s">
        <v>9</v>
      </c>
      <c r="E37" s="1" t="s">
        <v>84</v>
      </c>
      <c r="F37" s="1" t="s">
        <v>85</v>
      </c>
      <c r="G37" s="3">
        <v>45691</v>
      </c>
      <c r="H37" s="1" t="s">
        <v>17</v>
      </c>
      <c r="I37" s="2" t="s">
        <v>73</v>
      </c>
      <c r="J37" s="1" t="s">
        <v>18</v>
      </c>
      <c r="K37" s="1" t="s">
        <v>16</v>
      </c>
      <c r="L37" s="1" t="s">
        <v>38</v>
      </c>
      <c r="M37" t="s">
        <v>79</v>
      </c>
      <c r="N37" t="s">
        <v>66</v>
      </c>
      <c r="O37">
        <v>430</v>
      </c>
      <c r="P37">
        <v>1</v>
      </c>
      <c r="Q37">
        <v>23</v>
      </c>
      <c r="R3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3.02.2025 *** Lab. Št: 9591*** Odzemno mesto: Zapuže, hidrant pri bifeju, pipa</v>
      </c>
      <c r="S3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37" s="1" t="str">
        <f>CONCATENATE("Vrednost:"," ",Analiza_PV_MBR_OBJAVA[[#This Row],[Rezultat]]," ",Analiza_PV_MBR_OBJAVA[[#This Row],[Enota]],"     Rezultat: "," *** ",Analiza_PV_MBR_OBJAVA[[#This Row],[Ocena]]," *** ")</f>
        <v xml:space="preserve">Vrednost: 9,2 °C     Rezultat:  *** SKLADEN *** </v>
      </c>
    </row>
    <row r="38" spans="1:21" ht="30" x14ac:dyDescent="0.25">
      <c r="A38" s="1">
        <v>1502</v>
      </c>
      <c r="B38" t="s">
        <v>46</v>
      </c>
      <c r="C38" t="s">
        <v>12</v>
      </c>
      <c r="D38" s="1" t="s">
        <v>9</v>
      </c>
      <c r="E38" s="1" t="s">
        <v>84</v>
      </c>
      <c r="F38" s="1" t="s">
        <v>85</v>
      </c>
      <c r="G38" s="3">
        <v>45691</v>
      </c>
      <c r="H38" s="1" t="s">
        <v>14</v>
      </c>
      <c r="I38" s="2" t="s">
        <v>59</v>
      </c>
      <c r="J38" s="1" t="s">
        <v>15</v>
      </c>
      <c r="K38" s="1" t="s">
        <v>16</v>
      </c>
      <c r="L38" s="1" t="s">
        <v>38</v>
      </c>
      <c r="M38" t="s">
        <v>79</v>
      </c>
      <c r="N38" t="s">
        <v>66</v>
      </c>
      <c r="O38">
        <v>412</v>
      </c>
      <c r="P38">
        <v>5</v>
      </c>
      <c r="Q38">
        <v>21</v>
      </c>
      <c r="R3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3.02.2025 *** Lab. Št: 9591*** Odzemno mesto: Zapuže, hidrant pri bifeju, pipa</v>
      </c>
      <c r="S3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38" s="1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39" spans="1:21" ht="30" x14ac:dyDescent="0.25">
      <c r="A39" s="1">
        <v>1502</v>
      </c>
      <c r="B39" t="s">
        <v>46</v>
      </c>
      <c r="C39" t="s">
        <v>12</v>
      </c>
      <c r="D39" s="1" t="s">
        <v>9</v>
      </c>
      <c r="E39" s="1" t="s">
        <v>84</v>
      </c>
      <c r="F39" s="1" t="s">
        <v>85</v>
      </c>
      <c r="G39" s="3">
        <v>45691</v>
      </c>
      <c r="H39" s="1" t="s">
        <v>19</v>
      </c>
      <c r="I39" s="2" t="s">
        <v>60</v>
      </c>
      <c r="K39" s="1" t="s">
        <v>16</v>
      </c>
      <c r="L39" s="1" t="s">
        <v>38</v>
      </c>
      <c r="M39" t="s">
        <v>79</v>
      </c>
      <c r="N39" t="s">
        <v>66</v>
      </c>
      <c r="O39">
        <v>1416</v>
      </c>
      <c r="P39">
        <v>7</v>
      </c>
      <c r="Q39">
        <v>74</v>
      </c>
      <c r="R3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3.02.2025 *** Lab. Št: 9591*** Odzemno mesto: Zapuže, hidrant pri bifeju, pipa</v>
      </c>
      <c r="S3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3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39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40" spans="1:21" ht="30" x14ac:dyDescent="0.25">
      <c r="A40" s="1">
        <v>1502</v>
      </c>
      <c r="B40" t="s">
        <v>46</v>
      </c>
      <c r="C40" t="s">
        <v>12</v>
      </c>
      <c r="D40" s="1" t="s">
        <v>9</v>
      </c>
      <c r="E40" s="1" t="s">
        <v>84</v>
      </c>
      <c r="F40" s="1" t="s">
        <v>85</v>
      </c>
      <c r="G40" s="3">
        <v>45691</v>
      </c>
      <c r="H40" s="1" t="s">
        <v>22</v>
      </c>
      <c r="I40" s="2" t="s">
        <v>20</v>
      </c>
      <c r="J40" s="1" t="s">
        <v>21</v>
      </c>
      <c r="K40" s="1" t="s">
        <v>20</v>
      </c>
      <c r="L40" s="1" t="s">
        <v>38</v>
      </c>
      <c r="M40" t="s">
        <v>79</v>
      </c>
      <c r="N40" t="s">
        <v>66</v>
      </c>
      <c r="O40">
        <v>2027</v>
      </c>
      <c r="P40">
        <v>8</v>
      </c>
      <c r="Q40">
        <v>84</v>
      </c>
      <c r="R4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3.02.2025 *** Lab. Št: 9591*** Odzemno mesto: Zapuže, hidrant pri bifeju, pipa</v>
      </c>
      <c r="S4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4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1" spans="1:21" ht="30" x14ac:dyDescent="0.25">
      <c r="A41" s="1">
        <v>1502</v>
      </c>
      <c r="B41" t="s">
        <v>46</v>
      </c>
      <c r="C41" t="s">
        <v>12</v>
      </c>
      <c r="D41" s="1" t="s">
        <v>9</v>
      </c>
      <c r="E41" s="1" t="s">
        <v>84</v>
      </c>
      <c r="F41" s="1" t="s">
        <v>85</v>
      </c>
      <c r="G41" s="3">
        <v>45691</v>
      </c>
      <c r="H41" s="1" t="s">
        <v>23</v>
      </c>
      <c r="I41" s="2" t="s">
        <v>20</v>
      </c>
      <c r="J41" s="1" t="s">
        <v>21</v>
      </c>
      <c r="K41" s="1" t="s">
        <v>20</v>
      </c>
      <c r="L41" s="1" t="s">
        <v>38</v>
      </c>
      <c r="M41" t="s">
        <v>79</v>
      </c>
      <c r="N41" t="s">
        <v>66</v>
      </c>
      <c r="O41">
        <v>2041</v>
      </c>
      <c r="P41">
        <v>9</v>
      </c>
      <c r="Q41">
        <v>86</v>
      </c>
      <c r="R4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3.02.2025 *** Lab. Št: 9591*** Odzemno mesto: Zapuže, hidrant pri bifeju, pipa</v>
      </c>
      <c r="S4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41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2" spans="1:21" ht="30" x14ac:dyDescent="0.25">
      <c r="A42" s="1">
        <v>1502</v>
      </c>
      <c r="B42" t="s">
        <v>46</v>
      </c>
      <c r="C42" t="s">
        <v>12</v>
      </c>
      <c r="D42" s="1" t="s">
        <v>9</v>
      </c>
      <c r="E42" s="1" t="s">
        <v>84</v>
      </c>
      <c r="F42" s="1" t="s">
        <v>85</v>
      </c>
      <c r="G42" s="3">
        <v>45691</v>
      </c>
      <c r="H42" s="1" t="s">
        <v>24</v>
      </c>
      <c r="I42" s="2" t="s">
        <v>20</v>
      </c>
      <c r="J42" s="1" t="s">
        <v>11</v>
      </c>
      <c r="K42" s="1" t="s">
        <v>12</v>
      </c>
      <c r="L42" s="1" t="s">
        <v>38</v>
      </c>
      <c r="M42" t="s">
        <v>79</v>
      </c>
      <c r="N42" t="s">
        <v>66</v>
      </c>
      <c r="O42">
        <v>2067</v>
      </c>
      <c r="P42">
        <v>15</v>
      </c>
      <c r="Q42">
        <v>89</v>
      </c>
      <c r="R4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3.02.2025 *** Lab. Št: 9591*** Odzemno mesto: Zapuže, hidrant pri bifeju, pipa</v>
      </c>
      <c r="S4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42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43" spans="1:21" ht="30" x14ac:dyDescent="0.25">
      <c r="A43" s="1">
        <v>1502</v>
      </c>
      <c r="B43" t="s">
        <v>46</v>
      </c>
      <c r="C43" t="s">
        <v>12</v>
      </c>
      <c r="D43" s="1" t="s">
        <v>9</v>
      </c>
      <c r="E43" s="1" t="s">
        <v>84</v>
      </c>
      <c r="F43" s="1" t="s">
        <v>85</v>
      </c>
      <c r="G43" s="3">
        <v>45691</v>
      </c>
      <c r="H43" s="1" t="s">
        <v>10</v>
      </c>
      <c r="I43" s="2" t="s">
        <v>20</v>
      </c>
      <c r="J43" s="1" t="s">
        <v>11</v>
      </c>
      <c r="K43" s="1" t="s">
        <v>12</v>
      </c>
      <c r="L43" s="1" t="s">
        <v>38</v>
      </c>
      <c r="M43" t="s">
        <v>79</v>
      </c>
      <c r="N43" t="s">
        <v>66</v>
      </c>
      <c r="O43">
        <v>2068</v>
      </c>
      <c r="P43">
        <v>16</v>
      </c>
      <c r="Q43">
        <v>91</v>
      </c>
      <c r="R4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3.02.2025 *** Lab. Št: 9591*** Odzemno mesto: Zapuže, hidrant pri bifeju, pipa</v>
      </c>
      <c r="S4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43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44" spans="1:21" ht="30" x14ac:dyDescent="0.25">
      <c r="A44" s="1">
        <v>1502</v>
      </c>
      <c r="B44" t="s">
        <v>46</v>
      </c>
      <c r="C44" t="s">
        <v>12</v>
      </c>
      <c r="D44" s="1" t="s">
        <v>9</v>
      </c>
      <c r="E44" s="1" t="s">
        <v>86</v>
      </c>
      <c r="F44" s="1" t="s">
        <v>13</v>
      </c>
      <c r="G44" s="3">
        <v>45692</v>
      </c>
      <c r="H44" s="1" t="s">
        <v>17</v>
      </c>
      <c r="I44" s="2" t="s">
        <v>87</v>
      </c>
      <c r="J44" s="1" t="s">
        <v>18</v>
      </c>
      <c r="K44" s="1" t="s">
        <v>16</v>
      </c>
      <c r="L44" s="1" t="s">
        <v>38</v>
      </c>
      <c r="M44" t="s">
        <v>79</v>
      </c>
      <c r="N44" t="s">
        <v>66</v>
      </c>
      <c r="O44">
        <v>430</v>
      </c>
      <c r="P44">
        <v>1</v>
      </c>
      <c r="Q44">
        <v>23</v>
      </c>
      <c r="R4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9613*** Odzemno mesto: Radovljica, Dom M. Langusa, kuhinja, pipa</v>
      </c>
      <c r="S4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44" s="1" t="str">
        <f>CONCATENATE("Vrednost:"," ",Analiza_PV_MBR_OBJAVA[[#This Row],[Rezultat]]," ",Analiza_PV_MBR_OBJAVA[[#This Row],[Enota]],"     Rezultat: "," *** ",Analiza_PV_MBR_OBJAVA[[#This Row],[Ocena]]," *** ")</f>
        <v xml:space="preserve">Vrednost: 7,7 °C     Rezultat:  *** SKLADEN *** </v>
      </c>
    </row>
    <row r="45" spans="1:21" ht="15" x14ac:dyDescent="0.25">
      <c r="A45" s="1">
        <v>1502</v>
      </c>
      <c r="B45" t="s">
        <v>46</v>
      </c>
      <c r="C45" t="s">
        <v>12</v>
      </c>
      <c r="D45" s="1" t="s">
        <v>9</v>
      </c>
      <c r="E45" s="1" t="s">
        <v>86</v>
      </c>
      <c r="F45" s="1" t="s">
        <v>13</v>
      </c>
      <c r="G45" s="3">
        <v>45692</v>
      </c>
      <c r="H45" s="1" t="s">
        <v>14</v>
      </c>
      <c r="I45" s="2" t="s">
        <v>59</v>
      </c>
      <c r="J45" s="1" t="s">
        <v>15</v>
      </c>
      <c r="K45" s="1" t="s">
        <v>16</v>
      </c>
      <c r="L45" s="1" t="s">
        <v>38</v>
      </c>
      <c r="M45" t="s">
        <v>79</v>
      </c>
      <c r="N45" t="s">
        <v>66</v>
      </c>
      <c r="O45">
        <v>412</v>
      </c>
      <c r="P45">
        <v>5</v>
      </c>
      <c r="Q45">
        <v>21</v>
      </c>
      <c r="R4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9613*** Odzemno mesto: Radovljica, Dom M. Langusa, kuhinja, pipa</v>
      </c>
      <c r="S4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45" s="1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46" spans="1:21" ht="15" x14ac:dyDescent="0.25">
      <c r="A46" s="1">
        <v>1502</v>
      </c>
      <c r="B46" t="s">
        <v>46</v>
      </c>
      <c r="C46" t="s">
        <v>12</v>
      </c>
      <c r="D46" s="1" t="s">
        <v>9</v>
      </c>
      <c r="E46" s="1" t="s">
        <v>86</v>
      </c>
      <c r="F46" s="1" t="s">
        <v>13</v>
      </c>
      <c r="G46" s="3">
        <v>45692</v>
      </c>
      <c r="H46" s="1" t="s">
        <v>19</v>
      </c>
      <c r="I46" s="2" t="s">
        <v>60</v>
      </c>
      <c r="K46" s="1" t="s">
        <v>16</v>
      </c>
      <c r="L46" s="1" t="s">
        <v>38</v>
      </c>
      <c r="M46" t="s">
        <v>79</v>
      </c>
      <c r="N46" t="s">
        <v>66</v>
      </c>
      <c r="O46">
        <v>1416</v>
      </c>
      <c r="P46">
        <v>7</v>
      </c>
      <c r="Q46">
        <v>74</v>
      </c>
      <c r="R4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9613*** Odzemno mesto: Radovljica, Dom M. Langusa, kuhinja, pipa</v>
      </c>
      <c r="S4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46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47" spans="1:21" ht="15" x14ac:dyDescent="0.25">
      <c r="A47" s="1">
        <v>1502</v>
      </c>
      <c r="B47" t="s">
        <v>46</v>
      </c>
      <c r="C47" t="s">
        <v>12</v>
      </c>
      <c r="D47" s="1" t="s">
        <v>9</v>
      </c>
      <c r="E47" s="1" t="s">
        <v>86</v>
      </c>
      <c r="F47" s="1" t="s">
        <v>13</v>
      </c>
      <c r="G47" s="3">
        <v>45692</v>
      </c>
      <c r="H47" s="1" t="s">
        <v>22</v>
      </c>
      <c r="I47" s="2" t="s">
        <v>20</v>
      </c>
      <c r="J47" s="1" t="s">
        <v>21</v>
      </c>
      <c r="K47" s="1" t="s">
        <v>20</v>
      </c>
      <c r="L47" s="1" t="s">
        <v>38</v>
      </c>
      <c r="M47" t="s">
        <v>79</v>
      </c>
      <c r="N47" t="s">
        <v>66</v>
      </c>
      <c r="O47">
        <v>2027</v>
      </c>
      <c r="P47">
        <v>8</v>
      </c>
      <c r="Q47">
        <v>84</v>
      </c>
      <c r="R4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9613*** Odzemno mesto: Radovljica, Dom M. Langusa, kuhinja, pipa</v>
      </c>
      <c r="S4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4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8" spans="1:21" ht="15" x14ac:dyDescent="0.25">
      <c r="A48" s="1">
        <v>1502</v>
      </c>
      <c r="B48" t="s">
        <v>46</v>
      </c>
      <c r="C48" t="s">
        <v>12</v>
      </c>
      <c r="D48" s="1" t="s">
        <v>9</v>
      </c>
      <c r="E48" s="1" t="s">
        <v>86</v>
      </c>
      <c r="F48" s="1" t="s">
        <v>13</v>
      </c>
      <c r="G48" s="3">
        <v>45692</v>
      </c>
      <c r="H48" s="1" t="s">
        <v>23</v>
      </c>
      <c r="I48" s="2" t="s">
        <v>20</v>
      </c>
      <c r="J48" s="1" t="s">
        <v>21</v>
      </c>
      <c r="K48" s="1" t="s">
        <v>20</v>
      </c>
      <c r="L48" s="1" t="s">
        <v>38</v>
      </c>
      <c r="M48" t="s">
        <v>79</v>
      </c>
      <c r="N48" t="s">
        <v>66</v>
      </c>
      <c r="O48">
        <v>2041</v>
      </c>
      <c r="P48">
        <v>9</v>
      </c>
      <c r="Q48">
        <v>86</v>
      </c>
      <c r="R4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9613*** Odzemno mesto: Radovljica, Dom M. Langusa, kuhinja, pipa</v>
      </c>
      <c r="S4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4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49" spans="1:21" ht="15" x14ac:dyDescent="0.25">
      <c r="A49" s="1">
        <v>1502</v>
      </c>
      <c r="B49" t="s">
        <v>46</v>
      </c>
      <c r="C49" t="s">
        <v>12</v>
      </c>
      <c r="D49" s="1" t="s">
        <v>9</v>
      </c>
      <c r="E49" s="1" t="s">
        <v>86</v>
      </c>
      <c r="F49" s="1" t="s">
        <v>13</v>
      </c>
      <c r="G49" s="3">
        <v>45692</v>
      </c>
      <c r="H49" s="1" t="s">
        <v>24</v>
      </c>
      <c r="I49" s="2" t="s">
        <v>20</v>
      </c>
      <c r="J49" s="1" t="s">
        <v>11</v>
      </c>
      <c r="K49" s="1" t="s">
        <v>12</v>
      </c>
      <c r="L49" s="1" t="s">
        <v>38</v>
      </c>
      <c r="M49" t="s">
        <v>79</v>
      </c>
      <c r="N49" t="s">
        <v>66</v>
      </c>
      <c r="O49">
        <v>2067</v>
      </c>
      <c r="P49">
        <v>15</v>
      </c>
      <c r="Q49">
        <v>89</v>
      </c>
      <c r="R4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9613*** Odzemno mesto: Radovljica, Dom M. Langusa, kuhinja, pipa</v>
      </c>
      <c r="S4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4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49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50" spans="1:21" ht="15" x14ac:dyDescent="0.25">
      <c r="A50" s="1">
        <v>1502</v>
      </c>
      <c r="B50" t="s">
        <v>46</v>
      </c>
      <c r="C50" t="s">
        <v>12</v>
      </c>
      <c r="D50" s="1" t="s">
        <v>9</v>
      </c>
      <c r="E50" s="1" t="s">
        <v>86</v>
      </c>
      <c r="F50" s="1" t="s">
        <v>13</v>
      </c>
      <c r="G50" s="3">
        <v>45692</v>
      </c>
      <c r="H50" s="1" t="s">
        <v>10</v>
      </c>
      <c r="I50" s="2" t="s">
        <v>20</v>
      </c>
      <c r="J50" s="1" t="s">
        <v>11</v>
      </c>
      <c r="K50" s="1" t="s">
        <v>12</v>
      </c>
      <c r="L50" s="1" t="s">
        <v>38</v>
      </c>
      <c r="M50" t="s">
        <v>79</v>
      </c>
      <c r="N50" t="s">
        <v>66</v>
      </c>
      <c r="O50">
        <v>2068</v>
      </c>
      <c r="P50">
        <v>16</v>
      </c>
      <c r="Q50">
        <v>91</v>
      </c>
      <c r="R5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9613*** Odzemno mesto: Radovljica, Dom M. Langusa, kuhinja, pipa</v>
      </c>
      <c r="S5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50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51" spans="1:21" ht="15" x14ac:dyDescent="0.25">
      <c r="A51" s="1">
        <v>1502</v>
      </c>
      <c r="B51" t="s">
        <v>46</v>
      </c>
      <c r="C51" t="s">
        <v>12</v>
      </c>
      <c r="D51" s="1" t="s">
        <v>9</v>
      </c>
      <c r="E51" s="1" t="s">
        <v>88</v>
      </c>
      <c r="F51" s="1" t="s">
        <v>25</v>
      </c>
      <c r="G51" s="3">
        <v>45692</v>
      </c>
      <c r="H51" s="1" t="s">
        <v>17</v>
      </c>
      <c r="I51" s="2" t="s">
        <v>89</v>
      </c>
      <c r="J51" s="1" t="s">
        <v>18</v>
      </c>
      <c r="K51" s="1" t="s">
        <v>16</v>
      </c>
      <c r="L51" s="1" t="s">
        <v>38</v>
      </c>
      <c r="M51" t="s">
        <v>79</v>
      </c>
      <c r="N51" t="s">
        <v>66</v>
      </c>
      <c r="O51">
        <v>430</v>
      </c>
      <c r="P51">
        <v>1</v>
      </c>
      <c r="Q51">
        <v>23</v>
      </c>
      <c r="R5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9614*** Odzemno mesto: Radovljica, Dom J. Benedika, kuhinja, pipa</v>
      </c>
      <c r="S5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51" s="1" t="str">
        <f>CONCATENATE("Vrednost:"," ",Analiza_PV_MBR_OBJAVA[[#This Row],[Rezultat]]," ",Analiza_PV_MBR_OBJAVA[[#This Row],[Enota]],"     Rezultat: "," *** ",Analiza_PV_MBR_OBJAVA[[#This Row],[Ocena]]," *** ")</f>
        <v xml:space="preserve">Vrednost: 8,2 °C     Rezultat:  *** SKLADEN *** </v>
      </c>
    </row>
    <row r="52" spans="1:21" ht="30" x14ac:dyDescent="0.25">
      <c r="A52" s="1">
        <v>1502</v>
      </c>
      <c r="B52" t="s">
        <v>46</v>
      </c>
      <c r="C52" t="s">
        <v>12</v>
      </c>
      <c r="D52" s="1" t="s">
        <v>9</v>
      </c>
      <c r="E52" s="1" t="s">
        <v>88</v>
      </c>
      <c r="F52" s="1" t="s">
        <v>25</v>
      </c>
      <c r="G52" s="3">
        <v>45692</v>
      </c>
      <c r="H52" s="1" t="s">
        <v>14</v>
      </c>
      <c r="I52" s="2" t="s">
        <v>59</v>
      </c>
      <c r="J52" s="1" t="s">
        <v>15</v>
      </c>
      <c r="K52" s="1" t="s">
        <v>16</v>
      </c>
      <c r="L52" s="1" t="s">
        <v>38</v>
      </c>
      <c r="M52" t="s">
        <v>79</v>
      </c>
      <c r="N52" t="s">
        <v>66</v>
      </c>
      <c r="O52">
        <v>412</v>
      </c>
      <c r="P52">
        <v>5</v>
      </c>
      <c r="Q52">
        <v>21</v>
      </c>
      <c r="R5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9614*** Odzemno mesto: Radovljica, Dom J. Benedika, kuhinja, pipa</v>
      </c>
      <c r="S5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52" s="1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53" spans="1:21" ht="15" x14ac:dyDescent="0.25">
      <c r="A53" s="1">
        <v>1502</v>
      </c>
      <c r="B53" t="s">
        <v>46</v>
      </c>
      <c r="C53" t="s">
        <v>12</v>
      </c>
      <c r="D53" s="1" t="s">
        <v>9</v>
      </c>
      <c r="E53" s="1" t="s">
        <v>88</v>
      </c>
      <c r="F53" s="1" t="s">
        <v>25</v>
      </c>
      <c r="G53" s="3">
        <v>45692</v>
      </c>
      <c r="H53" s="1" t="s">
        <v>19</v>
      </c>
      <c r="I53" s="2" t="s">
        <v>60</v>
      </c>
      <c r="K53" s="1" t="s">
        <v>16</v>
      </c>
      <c r="L53" s="1" t="s">
        <v>38</v>
      </c>
      <c r="M53" t="s">
        <v>79</v>
      </c>
      <c r="N53" t="s">
        <v>66</v>
      </c>
      <c r="O53">
        <v>1416</v>
      </c>
      <c r="P53">
        <v>7</v>
      </c>
      <c r="Q53">
        <v>74</v>
      </c>
      <c r="R5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9614*** Odzemno mesto: Radovljica, Dom J. Benedika, kuhinja, pipa</v>
      </c>
      <c r="S5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53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54" spans="1:21" ht="15" x14ac:dyDescent="0.25">
      <c r="A54" s="1">
        <v>1502</v>
      </c>
      <c r="B54" t="s">
        <v>46</v>
      </c>
      <c r="C54" t="s">
        <v>12</v>
      </c>
      <c r="D54" s="1" t="s">
        <v>9</v>
      </c>
      <c r="E54" s="1" t="s">
        <v>88</v>
      </c>
      <c r="F54" s="1" t="s">
        <v>25</v>
      </c>
      <c r="G54" s="3">
        <v>45692</v>
      </c>
      <c r="H54" s="1" t="s">
        <v>22</v>
      </c>
      <c r="I54" s="2" t="s">
        <v>20</v>
      </c>
      <c r="J54" s="1" t="s">
        <v>21</v>
      </c>
      <c r="K54" s="1" t="s">
        <v>20</v>
      </c>
      <c r="L54" s="1" t="s">
        <v>38</v>
      </c>
      <c r="M54" t="s">
        <v>79</v>
      </c>
      <c r="N54" t="s">
        <v>66</v>
      </c>
      <c r="O54">
        <v>2027</v>
      </c>
      <c r="P54">
        <v>8</v>
      </c>
      <c r="Q54">
        <v>84</v>
      </c>
      <c r="R5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9614*** Odzemno mesto: Radovljica, Dom J. Benedika, kuhinja, pipa</v>
      </c>
      <c r="S5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5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55" spans="1:21" ht="15" x14ac:dyDescent="0.25">
      <c r="A55" s="1">
        <v>1502</v>
      </c>
      <c r="B55" t="s">
        <v>46</v>
      </c>
      <c r="C55" t="s">
        <v>12</v>
      </c>
      <c r="D55" s="1" t="s">
        <v>9</v>
      </c>
      <c r="E55" s="1" t="s">
        <v>88</v>
      </c>
      <c r="F55" s="1" t="s">
        <v>25</v>
      </c>
      <c r="G55" s="3">
        <v>45692</v>
      </c>
      <c r="H55" s="1" t="s">
        <v>23</v>
      </c>
      <c r="I55" s="2" t="s">
        <v>20</v>
      </c>
      <c r="J55" s="1" t="s">
        <v>21</v>
      </c>
      <c r="K55" s="1" t="s">
        <v>20</v>
      </c>
      <c r="L55" s="1" t="s">
        <v>38</v>
      </c>
      <c r="M55" t="s">
        <v>79</v>
      </c>
      <c r="N55" t="s">
        <v>66</v>
      </c>
      <c r="O55">
        <v>2041</v>
      </c>
      <c r="P55">
        <v>9</v>
      </c>
      <c r="Q55">
        <v>86</v>
      </c>
      <c r="R5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9614*** Odzemno mesto: Radovljica, Dom J. Benedika, kuhinja, pipa</v>
      </c>
      <c r="S5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5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56" spans="1:21" ht="15" x14ac:dyDescent="0.25">
      <c r="A56" s="1">
        <v>1502</v>
      </c>
      <c r="B56" t="s">
        <v>46</v>
      </c>
      <c r="C56" t="s">
        <v>12</v>
      </c>
      <c r="D56" s="1" t="s">
        <v>9</v>
      </c>
      <c r="E56" s="1" t="s">
        <v>88</v>
      </c>
      <c r="F56" s="1" t="s">
        <v>25</v>
      </c>
      <c r="G56" s="3">
        <v>45692</v>
      </c>
      <c r="H56" s="1" t="s">
        <v>24</v>
      </c>
      <c r="I56" s="2" t="s">
        <v>20</v>
      </c>
      <c r="J56" s="1" t="s">
        <v>11</v>
      </c>
      <c r="K56" s="1" t="s">
        <v>12</v>
      </c>
      <c r="L56" s="1" t="s">
        <v>38</v>
      </c>
      <c r="M56" t="s">
        <v>79</v>
      </c>
      <c r="N56" t="s">
        <v>66</v>
      </c>
      <c r="O56">
        <v>2067</v>
      </c>
      <c r="P56">
        <v>15</v>
      </c>
      <c r="Q56">
        <v>89</v>
      </c>
      <c r="R5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9614*** Odzemno mesto: Radovljica, Dom J. Benedika, kuhinja, pipa</v>
      </c>
      <c r="S5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5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57" spans="1:21" ht="15" x14ac:dyDescent="0.25">
      <c r="A57" s="1">
        <v>1502</v>
      </c>
      <c r="B57" t="s">
        <v>46</v>
      </c>
      <c r="C57" t="s">
        <v>12</v>
      </c>
      <c r="D57" s="1" t="s">
        <v>9</v>
      </c>
      <c r="E57" s="1" t="s">
        <v>88</v>
      </c>
      <c r="F57" s="1" t="s">
        <v>25</v>
      </c>
      <c r="G57" s="3">
        <v>45692</v>
      </c>
      <c r="H57" s="1" t="s">
        <v>10</v>
      </c>
      <c r="I57" s="2" t="s">
        <v>20</v>
      </c>
      <c r="J57" s="1" t="s">
        <v>11</v>
      </c>
      <c r="K57" s="1" t="s">
        <v>12</v>
      </c>
      <c r="L57" s="1" t="s">
        <v>38</v>
      </c>
      <c r="M57" t="s">
        <v>79</v>
      </c>
      <c r="N57" t="s">
        <v>66</v>
      </c>
      <c r="O57">
        <v>2068</v>
      </c>
      <c r="P57">
        <v>16</v>
      </c>
      <c r="Q57">
        <v>91</v>
      </c>
      <c r="R5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9614*** Odzemno mesto: Radovljica, Dom J. Benedika, kuhinja, pipa</v>
      </c>
      <c r="S5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5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58" spans="1:21" ht="15" x14ac:dyDescent="0.25">
      <c r="A58" s="1">
        <v>1502</v>
      </c>
      <c r="B58" t="s">
        <v>46</v>
      </c>
      <c r="C58" t="s">
        <v>12</v>
      </c>
      <c r="D58" s="1" t="s">
        <v>9</v>
      </c>
      <c r="E58" s="1" t="s">
        <v>90</v>
      </c>
      <c r="F58" s="1" t="s">
        <v>91</v>
      </c>
      <c r="G58" s="3">
        <v>45692</v>
      </c>
      <c r="H58" s="1" t="s">
        <v>17</v>
      </c>
      <c r="I58" s="2" t="s">
        <v>105</v>
      </c>
      <c r="J58" s="1" t="s">
        <v>18</v>
      </c>
      <c r="K58" s="1" t="s">
        <v>16</v>
      </c>
      <c r="L58" s="1" t="s">
        <v>38</v>
      </c>
      <c r="M58" t="s">
        <v>79</v>
      </c>
      <c r="N58" t="s">
        <v>66</v>
      </c>
      <c r="O58">
        <v>430</v>
      </c>
      <c r="P58">
        <v>1</v>
      </c>
      <c r="Q58">
        <v>23</v>
      </c>
      <c r="R5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9615*** Odzemno mesto: vodohran Ledevnica, pipa</v>
      </c>
      <c r="S5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58" s="1" t="str">
        <f>CONCATENATE("Vrednost:"," ",Analiza_PV_MBR_OBJAVA[[#This Row],[Rezultat]]," ",Analiza_PV_MBR_OBJAVA[[#This Row],[Enota]],"     Rezultat: "," *** ",Analiza_PV_MBR_OBJAVA[[#This Row],[Ocena]]," *** ")</f>
        <v xml:space="preserve">Vrednost: 7,8 °C     Rezultat:  *** SKLADEN *** </v>
      </c>
    </row>
    <row r="59" spans="1:21" ht="15" x14ac:dyDescent="0.25">
      <c r="A59" s="1">
        <v>1502</v>
      </c>
      <c r="B59" t="s">
        <v>46</v>
      </c>
      <c r="C59" t="s">
        <v>12</v>
      </c>
      <c r="D59" s="1" t="s">
        <v>9</v>
      </c>
      <c r="E59" s="1" t="s">
        <v>90</v>
      </c>
      <c r="F59" s="1" t="s">
        <v>91</v>
      </c>
      <c r="G59" s="3">
        <v>45692</v>
      </c>
      <c r="H59" s="1" t="s">
        <v>112</v>
      </c>
      <c r="I59" s="2" t="s">
        <v>89</v>
      </c>
      <c r="K59" s="1" t="s">
        <v>113</v>
      </c>
      <c r="L59" s="1" t="s">
        <v>38</v>
      </c>
      <c r="M59" t="s">
        <v>79</v>
      </c>
      <c r="N59" t="s">
        <v>66</v>
      </c>
      <c r="O59">
        <v>420</v>
      </c>
      <c r="P59">
        <v>3</v>
      </c>
      <c r="Q59">
        <v>22</v>
      </c>
      <c r="R5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9615*** Odzemno mesto: vodohran Ledevnica, pipa</v>
      </c>
      <c r="S5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5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3 Parameter: pH    Enota:     Mejna vrednost: 9,5</v>
      </c>
      <c r="U59" s="1" t="str">
        <f>CONCATENATE("Vrednost:"," ",Analiza_PV_MBR_OBJAVA[[#This Row],[Rezultat]]," ",Analiza_PV_MBR_OBJAVA[[#This Row],[Enota]],"     Rezultat: "," *** ",Analiza_PV_MBR_OBJAVA[[#This Row],[Ocena]]," *** ")</f>
        <v xml:space="preserve">Vrednost: 8,2      Rezultat:  *** SKLADEN *** </v>
      </c>
    </row>
    <row r="60" spans="1:21" ht="15" x14ac:dyDescent="0.25">
      <c r="A60" s="1">
        <v>1502</v>
      </c>
      <c r="B60" t="s">
        <v>46</v>
      </c>
      <c r="C60" t="s">
        <v>12</v>
      </c>
      <c r="D60" s="1" t="s">
        <v>9</v>
      </c>
      <c r="E60" s="1" t="s">
        <v>90</v>
      </c>
      <c r="F60" s="1" t="s">
        <v>91</v>
      </c>
      <c r="G60" s="3">
        <v>45692</v>
      </c>
      <c r="H60" s="1" t="s">
        <v>114</v>
      </c>
      <c r="I60" s="2" t="s">
        <v>115</v>
      </c>
      <c r="J60" s="1" t="s">
        <v>116</v>
      </c>
      <c r="K60" s="1" t="s">
        <v>117</v>
      </c>
      <c r="L60" s="1" t="s">
        <v>38</v>
      </c>
      <c r="M60" t="s">
        <v>79</v>
      </c>
      <c r="N60" t="s">
        <v>66</v>
      </c>
      <c r="O60">
        <v>1373</v>
      </c>
      <c r="P60">
        <v>4</v>
      </c>
      <c r="Q60">
        <v>64</v>
      </c>
      <c r="R6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9615*** Odzemno mesto: vodohran Ledevnica, pipa</v>
      </c>
      <c r="S6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4 Parameter: Električna prevodnost (20°C)    Enota: µS/cm    Mejna vrednost: 2500</v>
      </c>
      <c r="U60" s="1" t="str">
        <f>CONCATENATE("Vrednost:"," ",Analiza_PV_MBR_OBJAVA[[#This Row],[Rezultat]]," ",Analiza_PV_MBR_OBJAVA[[#This Row],[Enota]],"     Rezultat: "," *** ",Analiza_PV_MBR_OBJAVA[[#This Row],[Ocena]]," *** ")</f>
        <v xml:space="preserve">Vrednost: 339 µS/cm     Rezultat:  *** SKLADEN *** </v>
      </c>
    </row>
    <row r="61" spans="1:21" ht="15" x14ac:dyDescent="0.25">
      <c r="A61" s="1">
        <v>1502</v>
      </c>
      <c r="B61" t="s">
        <v>46</v>
      </c>
      <c r="C61" t="s">
        <v>12</v>
      </c>
      <c r="D61" s="1" t="s">
        <v>9</v>
      </c>
      <c r="E61" s="1" t="s">
        <v>90</v>
      </c>
      <c r="F61" s="1" t="s">
        <v>91</v>
      </c>
      <c r="G61" s="3">
        <v>45692</v>
      </c>
      <c r="H61" s="1" t="s">
        <v>14</v>
      </c>
      <c r="I61" s="2" t="s">
        <v>118</v>
      </c>
      <c r="J61" s="1" t="s">
        <v>15</v>
      </c>
      <c r="K61" s="1" t="s">
        <v>16</v>
      </c>
      <c r="L61" s="1" t="s">
        <v>38</v>
      </c>
      <c r="M61" t="s">
        <v>79</v>
      </c>
      <c r="N61" t="s">
        <v>66</v>
      </c>
      <c r="O61">
        <v>412</v>
      </c>
      <c r="P61">
        <v>5</v>
      </c>
      <c r="Q61">
        <v>21</v>
      </c>
      <c r="R6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9615*** Odzemno mesto: vodohran Ledevnica, pipa</v>
      </c>
      <c r="S6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61" s="1" t="str">
        <f>CONCATENATE("Vrednost:"," ",Analiza_PV_MBR_OBJAVA[[#This Row],[Rezultat]]," ",Analiza_PV_MBR_OBJAVA[[#This Row],[Enota]],"     Rezultat: "," *** ",Analiza_PV_MBR_OBJAVA[[#This Row],[Ocena]]," *** ")</f>
        <v xml:space="preserve">Vrednost: 0,09 mg/L     Rezultat:  *** SKLADEN *** </v>
      </c>
    </row>
    <row r="62" spans="1:21" ht="15" x14ac:dyDescent="0.25">
      <c r="A62" s="1">
        <v>1502</v>
      </c>
      <c r="B62" t="s">
        <v>46</v>
      </c>
      <c r="C62" t="s">
        <v>12</v>
      </c>
      <c r="D62" s="1" t="s">
        <v>9</v>
      </c>
      <c r="E62" s="1" t="s">
        <v>90</v>
      </c>
      <c r="F62" s="1" t="s">
        <v>91</v>
      </c>
      <c r="G62" s="3">
        <v>45692</v>
      </c>
      <c r="H62" s="1" t="s">
        <v>119</v>
      </c>
      <c r="I62" s="2" t="s">
        <v>96</v>
      </c>
      <c r="J62" s="1" t="s">
        <v>120</v>
      </c>
      <c r="K62" s="1" t="s">
        <v>16</v>
      </c>
      <c r="L62" s="1" t="s">
        <v>38</v>
      </c>
      <c r="M62" t="s">
        <v>79</v>
      </c>
      <c r="N62" t="s">
        <v>66</v>
      </c>
      <c r="O62">
        <v>1391</v>
      </c>
      <c r="P62">
        <v>6</v>
      </c>
      <c r="Q62">
        <v>68</v>
      </c>
      <c r="R6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9615*** Odzemno mesto: vodohran Ledevnica, pipa</v>
      </c>
      <c r="S6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6 Parameter: Motnost    Enota: NTU    Mejna vrednost: /</v>
      </c>
      <c r="U62" s="1" t="str">
        <f>CONCATENATE("Vrednost:"," ",Analiza_PV_MBR_OBJAVA[[#This Row],[Rezultat]]," ",Analiza_PV_MBR_OBJAVA[[#This Row],[Enota]],"     Rezultat: "," *** ",Analiza_PV_MBR_OBJAVA[[#This Row],[Ocena]]," *** ")</f>
        <v xml:space="preserve">Vrednost: &lt;0.1 NTU     Rezultat:  *** SKLADEN *** </v>
      </c>
    </row>
    <row r="63" spans="1:21" ht="15" x14ac:dyDescent="0.25">
      <c r="A63" s="1">
        <v>1502</v>
      </c>
      <c r="B63" t="s">
        <v>46</v>
      </c>
      <c r="C63" t="s">
        <v>12</v>
      </c>
      <c r="D63" s="1" t="s">
        <v>9</v>
      </c>
      <c r="E63" s="1" t="s">
        <v>90</v>
      </c>
      <c r="F63" s="1" t="s">
        <v>91</v>
      </c>
      <c r="G63" s="3">
        <v>45692</v>
      </c>
      <c r="H63" s="1" t="s">
        <v>19</v>
      </c>
      <c r="I63" s="2" t="s">
        <v>60</v>
      </c>
      <c r="K63" s="1" t="s">
        <v>16</v>
      </c>
      <c r="L63" s="1" t="s">
        <v>38</v>
      </c>
      <c r="M63" t="s">
        <v>79</v>
      </c>
      <c r="N63" t="s">
        <v>66</v>
      </c>
      <c r="O63">
        <v>1416</v>
      </c>
      <c r="P63">
        <v>7</v>
      </c>
      <c r="Q63">
        <v>74</v>
      </c>
      <c r="R6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9615*** Odzemno mesto: vodohran Ledevnica, pipa</v>
      </c>
      <c r="S6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63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64" spans="1:21" ht="15" x14ac:dyDescent="0.25">
      <c r="A64" s="1">
        <v>1502</v>
      </c>
      <c r="B64" t="s">
        <v>46</v>
      </c>
      <c r="C64" t="s">
        <v>12</v>
      </c>
      <c r="D64" s="1" t="s">
        <v>9</v>
      </c>
      <c r="E64" s="1" t="s">
        <v>90</v>
      </c>
      <c r="F64" s="1" t="s">
        <v>91</v>
      </c>
      <c r="G64" s="3">
        <v>45692</v>
      </c>
      <c r="H64" s="1" t="s">
        <v>22</v>
      </c>
      <c r="I64" s="2" t="s">
        <v>20</v>
      </c>
      <c r="J64" s="1" t="s">
        <v>21</v>
      </c>
      <c r="K64" s="1" t="s">
        <v>20</v>
      </c>
      <c r="L64" s="1" t="s">
        <v>38</v>
      </c>
      <c r="M64" t="s">
        <v>79</v>
      </c>
      <c r="N64" t="s">
        <v>66</v>
      </c>
      <c r="O64">
        <v>2027</v>
      </c>
      <c r="P64">
        <v>8</v>
      </c>
      <c r="Q64">
        <v>84</v>
      </c>
      <c r="R6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9615*** Odzemno mesto: vodohran Ledevnica, pipa</v>
      </c>
      <c r="S6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6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5" spans="1:21" ht="15" x14ac:dyDescent="0.25">
      <c r="A65" s="1">
        <v>1502</v>
      </c>
      <c r="B65" t="s">
        <v>46</v>
      </c>
      <c r="C65" t="s">
        <v>12</v>
      </c>
      <c r="D65" s="1" t="s">
        <v>9</v>
      </c>
      <c r="E65" s="1" t="s">
        <v>90</v>
      </c>
      <c r="F65" s="1" t="s">
        <v>91</v>
      </c>
      <c r="G65" s="3">
        <v>45692</v>
      </c>
      <c r="H65" s="1" t="s">
        <v>23</v>
      </c>
      <c r="I65" s="2" t="s">
        <v>20</v>
      </c>
      <c r="J65" s="1" t="s">
        <v>21</v>
      </c>
      <c r="K65" s="1" t="s">
        <v>20</v>
      </c>
      <c r="L65" s="1" t="s">
        <v>38</v>
      </c>
      <c r="M65" t="s">
        <v>79</v>
      </c>
      <c r="N65" t="s">
        <v>66</v>
      </c>
      <c r="O65">
        <v>2041</v>
      </c>
      <c r="P65">
        <v>9</v>
      </c>
      <c r="Q65">
        <v>86</v>
      </c>
      <c r="R6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9615*** Odzemno mesto: vodohran Ledevnica, pipa</v>
      </c>
      <c r="S6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6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66" spans="1:21" ht="15" x14ac:dyDescent="0.25">
      <c r="A66" s="1">
        <v>1502</v>
      </c>
      <c r="B66" t="s">
        <v>46</v>
      </c>
      <c r="C66" t="s">
        <v>12</v>
      </c>
      <c r="D66" s="1" t="s">
        <v>9</v>
      </c>
      <c r="E66" s="1" t="s">
        <v>90</v>
      </c>
      <c r="F66" s="1" t="s">
        <v>91</v>
      </c>
      <c r="G66" s="3">
        <v>45692</v>
      </c>
      <c r="H66" s="1" t="s">
        <v>24</v>
      </c>
      <c r="I66" s="2" t="s">
        <v>20</v>
      </c>
      <c r="J66" s="1" t="s">
        <v>11</v>
      </c>
      <c r="K66" s="1" t="s">
        <v>12</v>
      </c>
      <c r="L66" s="1" t="s">
        <v>38</v>
      </c>
      <c r="M66" t="s">
        <v>79</v>
      </c>
      <c r="N66" t="s">
        <v>66</v>
      </c>
      <c r="O66">
        <v>2067</v>
      </c>
      <c r="P66">
        <v>15</v>
      </c>
      <c r="Q66">
        <v>89</v>
      </c>
      <c r="R6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9615*** Odzemno mesto: vodohran Ledevnica, pipa</v>
      </c>
      <c r="S6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6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67" spans="1:21" ht="30" x14ac:dyDescent="0.25">
      <c r="A67" s="1">
        <v>1502</v>
      </c>
      <c r="B67" t="s">
        <v>46</v>
      </c>
      <c r="C67" t="s">
        <v>12</v>
      </c>
      <c r="D67" s="1" t="s">
        <v>9</v>
      </c>
      <c r="E67" s="1" t="s">
        <v>90</v>
      </c>
      <c r="F67" s="1" t="s">
        <v>91</v>
      </c>
      <c r="G67" s="3">
        <v>45692</v>
      </c>
      <c r="H67" s="1" t="s">
        <v>106</v>
      </c>
      <c r="I67" s="2" t="s">
        <v>74</v>
      </c>
      <c r="J67" s="1" t="s">
        <v>107</v>
      </c>
      <c r="K67" s="1" t="s">
        <v>16</v>
      </c>
      <c r="L67" s="1" t="s">
        <v>38</v>
      </c>
      <c r="M67" t="s">
        <v>79</v>
      </c>
      <c r="N67" t="s">
        <v>66</v>
      </c>
      <c r="O67">
        <v>1382</v>
      </c>
      <c r="P67">
        <v>16</v>
      </c>
      <c r="Q67">
        <v>66</v>
      </c>
      <c r="R6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9615*** Odzemno mesto: vodohran Ledevnica, pipa</v>
      </c>
      <c r="S6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Karbonatna trdota    Enota: °N    Mejna vrednost: /</v>
      </c>
      <c r="U67" s="1" t="str">
        <f>CONCATENATE("Vrednost:"," ",Analiza_PV_MBR_OBJAVA[[#This Row],[Rezultat]]," ",Analiza_PV_MBR_OBJAVA[[#This Row],[Enota]],"     Rezultat: "," *** ",Analiza_PV_MBR_OBJAVA[[#This Row],[Ocena]]," *** ")</f>
        <v xml:space="preserve">Vrednost: 9,3 °N     Rezultat:  *** SKLADEN *** </v>
      </c>
    </row>
    <row r="68" spans="1:21" ht="30" x14ac:dyDescent="0.25">
      <c r="A68" s="1">
        <v>1502</v>
      </c>
      <c r="B68" t="s">
        <v>46</v>
      </c>
      <c r="C68" t="s">
        <v>12</v>
      </c>
      <c r="D68" s="1" t="s">
        <v>9</v>
      </c>
      <c r="E68" s="1" t="s">
        <v>90</v>
      </c>
      <c r="F68" s="1" t="s">
        <v>91</v>
      </c>
      <c r="G68" s="3">
        <v>45692</v>
      </c>
      <c r="H68" s="1" t="s">
        <v>10</v>
      </c>
      <c r="I68" s="2" t="s">
        <v>20</v>
      </c>
      <c r="J68" s="1" t="s">
        <v>11</v>
      </c>
      <c r="K68" s="1" t="s">
        <v>12</v>
      </c>
      <c r="L68" s="1" t="s">
        <v>38</v>
      </c>
      <c r="M68" t="s">
        <v>79</v>
      </c>
      <c r="N68" t="s">
        <v>66</v>
      </c>
      <c r="O68">
        <v>2068</v>
      </c>
      <c r="P68">
        <v>16</v>
      </c>
      <c r="Q68">
        <v>91</v>
      </c>
      <c r="R6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9615*** Odzemno mesto: vodohran Ledevnica, pipa</v>
      </c>
      <c r="S6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68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69" spans="1:21" ht="30" x14ac:dyDescent="0.25">
      <c r="A69" s="1">
        <v>1502</v>
      </c>
      <c r="B69" t="s">
        <v>46</v>
      </c>
      <c r="C69" t="s">
        <v>12</v>
      </c>
      <c r="D69" s="1" t="s">
        <v>9</v>
      </c>
      <c r="E69" s="1" t="s">
        <v>90</v>
      </c>
      <c r="F69" s="1" t="s">
        <v>91</v>
      </c>
      <c r="G69" s="3">
        <v>45692</v>
      </c>
      <c r="H69" s="1" t="s">
        <v>108</v>
      </c>
      <c r="I69" s="2" t="s">
        <v>109</v>
      </c>
      <c r="J69" s="1" t="s">
        <v>107</v>
      </c>
      <c r="K69" s="1" t="s">
        <v>16</v>
      </c>
      <c r="L69" s="1" t="s">
        <v>38</v>
      </c>
      <c r="M69" t="s">
        <v>79</v>
      </c>
      <c r="N69" t="s">
        <v>66</v>
      </c>
      <c r="O69">
        <v>1392</v>
      </c>
      <c r="P69">
        <v>17</v>
      </c>
      <c r="Q69">
        <v>69</v>
      </c>
      <c r="R6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9615*** Odzemno mesto: vodohran Ledevnica, pipa</v>
      </c>
      <c r="S6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6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17 Parameter: Nekarbonatna trdota    Enota: °N    Mejna vrednost: /</v>
      </c>
      <c r="U69" s="1" t="str">
        <f>CONCATENATE("Vrednost:"," ",Analiza_PV_MBR_OBJAVA[[#This Row],[Rezultat]]," ",Analiza_PV_MBR_OBJAVA[[#This Row],[Enota]],"     Rezultat: "," *** ",Analiza_PV_MBR_OBJAVA[[#This Row],[Ocena]]," *** ")</f>
        <v xml:space="preserve">Vrednost: 1,9 °N     Rezultat:  *** SKLADEN *** </v>
      </c>
    </row>
    <row r="70" spans="1:21" ht="30" x14ac:dyDescent="0.25">
      <c r="A70" s="1">
        <v>1502</v>
      </c>
      <c r="B70" t="s">
        <v>46</v>
      </c>
      <c r="C70" t="s">
        <v>12</v>
      </c>
      <c r="D70" s="1" t="s">
        <v>9</v>
      </c>
      <c r="E70" s="1" t="s">
        <v>90</v>
      </c>
      <c r="F70" s="1" t="s">
        <v>91</v>
      </c>
      <c r="G70" s="3">
        <v>45692</v>
      </c>
      <c r="H70" s="1" t="s">
        <v>110</v>
      </c>
      <c r="I70" s="2" t="s">
        <v>111</v>
      </c>
      <c r="J70" s="1" t="s">
        <v>107</v>
      </c>
      <c r="K70" s="1" t="s">
        <v>16</v>
      </c>
      <c r="L70" s="1" t="s">
        <v>38</v>
      </c>
      <c r="M70" t="s">
        <v>79</v>
      </c>
      <c r="N70" t="s">
        <v>66</v>
      </c>
      <c r="O70">
        <v>1407</v>
      </c>
      <c r="P70">
        <v>18</v>
      </c>
      <c r="Q70">
        <v>72</v>
      </c>
      <c r="R7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9615*** Odzemno mesto: vodohran Ledevnica, pipa</v>
      </c>
      <c r="S7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18 Parameter: Skupna trdota    Enota: °N    Mejna vrednost: /</v>
      </c>
      <c r="U70" s="1" t="str">
        <f>CONCATENATE("Vrednost:"," ",Analiza_PV_MBR_OBJAVA[[#This Row],[Rezultat]]," ",Analiza_PV_MBR_OBJAVA[[#This Row],[Enota]],"     Rezultat: "," *** ",Analiza_PV_MBR_OBJAVA[[#This Row],[Ocena]]," *** ")</f>
        <v xml:space="preserve">Vrednost: 11,2 °N     Rezultat:  *** SKLADEN *** </v>
      </c>
    </row>
    <row r="71" spans="1:21" ht="30" x14ac:dyDescent="0.25">
      <c r="A71" s="1">
        <v>1502</v>
      </c>
      <c r="B71" t="s">
        <v>46</v>
      </c>
      <c r="C71" t="s">
        <v>12</v>
      </c>
      <c r="D71" s="1" t="s">
        <v>9</v>
      </c>
      <c r="E71" s="1" t="s">
        <v>90</v>
      </c>
      <c r="F71" s="1" t="s">
        <v>91</v>
      </c>
      <c r="G71" s="3">
        <v>45692</v>
      </c>
      <c r="H71" s="1" t="s">
        <v>92</v>
      </c>
      <c r="I71" s="2" t="s">
        <v>93</v>
      </c>
      <c r="J71" s="1" t="s">
        <v>94</v>
      </c>
      <c r="K71" s="1" t="s">
        <v>16</v>
      </c>
      <c r="L71" s="1" t="s">
        <v>38</v>
      </c>
      <c r="M71" t="s">
        <v>79</v>
      </c>
      <c r="N71" t="s">
        <v>66</v>
      </c>
      <c r="O71">
        <v>381</v>
      </c>
      <c r="P71"/>
      <c r="Q71">
        <v>20</v>
      </c>
      <c r="R7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9615*** Odzemno mesto: vodohran Ledevnica, pipa</v>
      </c>
      <c r="S7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Tribromometan (bromoform)    Enota: µg/L    Mejna vrednost: /</v>
      </c>
      <c r="U71" s="1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72" spans="1:21" ht="30" x14ac:dyDescent="0.25">
      <c r="A72" s="1">
        <v>1502</v>
      </c>
      <c r="B72" t="s">
        <v>46</v>
      </c>
      <c r="C72" t="s">
        <v>12</v>
      </c>
      <c r="D72" s="1" t="s">
        <v>9</v>
      </c>
      <c r="E72" s="1" t="s">
        <v>90</v>
      </c>
      <c r="F72" s="1" t="s">
        <v>91</v>
      </c>
      <c r="G72" s="3">
        <v>45692</v>
      </c>
      <c r="H72" s="1" t="s">
        <v>26</v>
      </c>
      <c r="I72" s="2" t="s">
        <v>27</v>
      </c>
      <c r="J72" s="1" t="s">
        <v>15</v>
      </c>
      <c r="K72" s="1" t="s">
        <v>61</v>
      </c>
      <c r="L72" s="1" t="s">
        <v>38</v>
      </c>
      <c r="M72" t="s">
        <v>79</v>
      </c>
      <c r="N72" t="s">
        <v>66</v>
      </c>
      <c r="O72">
        <v>1364</v>
      </c>
      <c r="P72"/>
      <c r="Q72">
        <v>62</v>
      </c>
      <c r="R7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9615*** Odzemno mesto: vodohran Ledevnica, pipa</v>
      </c>
      <c r="S7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Amonij    Enota: mg/L    Mejna vrednost: 0,5</v>
      </c>
      <c r="U72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&lt;0.02 mg/L     Rezultat:  *** SKLADEN *** </v>
      </c>
    </row>
    <row r="73" spans="1:21" ht="30" x14ac:dyDescent="0.25">
      <c r="A73" s="1">
        <v>1502</v>
      </c>
      <c r="B73" t="s">
        <v>46</v>
      </c>
      <c r="C73" t="s">
        <v>12</v>
      </c>
      <c r="D73" s="1" t="s">
        <v>9</v>
      </c>
      <c r="E73" s="1" t="s">
        <v>90</v>
      </c>
      <c r="F73" s="1" t="s">
        <v>91</v>
      </c>
      <c r="G73" s="3">
        <v>45692</v>
      </c>
      <c r="H73" s="1" t="s">
        <v>95</v>
      </c>
      <c r="I73" s="2" t="s">
        <v>96</v>
      </c>
      <c r="J73" s="1" t="s">
        <v>97</v>
      </c>
      <c r="K73" s="1" t="s">
        <v>16</v>
      </c>
      <c r="L73" s="1" t="s">
        <v>38</v>
      </c>
      <c r="M73" t="s">
        <v>79</v>
      </c>
      <c r="N73" t="s">
        <v>66</v>
      </c>
      <c r="O73">
        <v>1367</v>
      </c>
      <c r="P73"/>
      <c r="Q73">
        <v>63</v>
      </c>
      <c r="R7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9615*** Odzemno mesto: vodohran Ledevnica, pipa</v>
      </c>
      <c r="S7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Barva (436 nm)    Enota: m-1    Mejna vrednost: /</v>
      </c>
      <c r="U73" s="1" t="str">
        <f>CONCATENATE("Vrednost:"," ",Analiza_PV_MBR_OBJAVA[[#This Row],[Rezultat]]," ",Analiza_PV_MBR_OBJAVA[[#This Row],[Enota]],"     Rezultat: "," *** ",Analiza_PV_MBR_OBJAVA[[#This Row],[Ocena]]," *** ")</f>
        <v xml:space="preserve">Vrednost: &lt;0.1 m-1     Rezultat:  *** SKLADEN *** </v>
      </c>
    </row>
    <row r="74" spans="1:21" ht="30" x14ac:dyDescent="0.25">
      <c r="A74" s="1">
        <v>1502</v>
      </c>
      <c r="B74" t="s">
        <v>46</v>
      </c>
      <c r="C74" t="s">
        <v>12</v>
      </c>
      <c r="D74" s="1" t="s">
        <v>9</v>
      </c>
      <c r="E74" s="1" t="s">
        <v>90</v>
      </c>
      <c r="F74" s="1" t="s">
        <v>91</v>
      </c>
      <c r="G74" s="3">
        <v>45692</v>
      </c>
      <c r="H74" s="1" t="s">
        <v>28</v>
      </c>
      <c r="I74" s="2" t="s">
        <v>98</v>
      </c>
      <c r="J74" s="1" t="s">
        <v>15</v>
      </c>
      <c r="K74" s="1" t="s">
        <v>29</v>
      </c>
      <c r="L74" s="1" t="s">
        <v>38</v>
      </c>
      <c r="M74" t="s">
        <v>79</v>
      </c>
      <c r="N74" t="s">
        <v>66</v>
      </c>
      <c r="O74">
        <v>1394</v>
      </c>
      <c r="P74"/>
      <c r="Q74">
        <v>70</v>
      </c>
      <c r="R7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9615*** Odzemno mesto: vodohran Ledevnica, pipa</v>
      </c>
      <c r="S7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Nitrat    Enota: mg/L    Mejna vrednost: 50</v>
      </c>
      <c r="U74" s="1" t="str">
        <f>CONCATENATE("Vrednost:"," ",Analiza_PV_MBR_OBJAVA[[#This Row],[Rezultat]]," ",Analiza_PV_MBR_OBJAVA[[#This Row],[Enota]],"     Rezultat: "," *** ",Analiza_PV_MBR_OBJAVA[[#This Row],[Ocena]]," *** ")</f>
        <v xml:space="preserve">Vrednost: 2,7 mg/L     Rezultat:  *** SKLADEN *** </v>
      </c>
    </row>
    <row r="75" spans="1:21" ht="30" x14ac:dyDescent="0.25">
      <c r="A75" s="1">
        <v>1502</v>
      </c>
      <c r="B75" t="s">
        <v>46</v>
      </c>
      <c r="C75" t="s">
        <v>12</v>
      </c>
      <c r="D75" s="1" t="s">
        <v>9</v>
      </c>
      <c r="E75" s="1" t="s">
        <v>90</v>
      </c>
      <c r="F75" s="1" t="s">
        <v>91</v>
      </c>
      <c r="G75" s="3">
        <v>45692</v>
      </c>
      <c r="H75" s="1" t="s">
        <v>30</v>
      </c>
      <c r="I75" s="2" t="s">
        <v>33</v>
      </c>
      <c r="J75" s="1" t="s">
        <v>15</v>
      </c>
      <c r="K75" s="1" t="s">
        <v>61</v>
      </c>
      <c r="L75" s="1" t="s">
        <v>38</v>
      </c>
      <c r="M75" t="s">
        <v>79</v>
      </c>
      <c r="N75" t="s">
        <v>66</v>
      </c>
      <c r="O75">
        <v>1397</v>
      </c>
      <c r="P75"/>
      <c r="Q75">
        <v>71</v>
      </c>
      <c r="R7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9615*** Odzemno mesto: vodohran Ledevnica, pipa</v>
      </c>
      <c r="S7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Nitrit    Enota: mg/L    Mejna vrednost: 0,5</v>
      </c>
      <c r="U75" s="1" t="str">
        <f>CONCATENATE("Vrednost:"," ",Analiza_PV_MBR_OBJAVA[[#This Row],[Rezultat]]," ",Analiza_PV_MBR_OBJAVA[[#This Row],[Enota]],"     Rezultat: "," *** ",Analiza_PV_MBR_OBJAVA[[#This Row],[Ocena]]," *** ")</f>
        <v xml:space="preserve">Vrednost: &lt;0.01 mg/L     Rezultat:  *** SKLADEN *** </v>
      </c>
    </row>
    <row r="76" spans="1:21" ht="30" x14ac:dyDescent="0.25">
      <c r="A76" s="1">
        <v>1502</v>
      </c>
      <c r="B76" t="s">
        <v>46</v>
      </c>
      <c r="C76" t="s">
        <v>12</v>
      </c>
      <c r="D76" s="1" t="s">
        <v>9</v>
      </c>
      <c r="E76" s="1" t="s">
        <v>90</v>
      </c>
      <c r="F76" s="1" t="s">
        <v>91</v>
      </c>
      <c r="G76" s="3">
        <v>45692</v>
      </c>
      <c r="H76" s="1" t="s">
        <v>99</v>
      </c>
      <c r="I76" s="2" t="s">
        <v>100</v>
      </c>
      <c r="J76" s="1" t="s">
        <v>94</v>
      </c>
      <c r="K76" s="1" t="s">
        <v>12</v>
      </c>
      <c r="L76" s="1" t="s">
        <v>38</v>
      </c>
      <c r="M76" t="s">
        <v>79</v>
      </c>
      <c r="N76" t="s">
        <v>66</v>
      </c>
      <c r="O76">
        <v>1467</v>
      </c>
      <c r="P76"/>
      <c r="Q76">
        <v>79</v>
      </c>
      <c r="R7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9615*** Odzemno mesto: vodohran Ledevnica, pipa</v>
      </c>
      <c r="S7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Trihalometani (vsota)    Enota: µg/L    Mejna vrednost: 100</v>
      </c>
      <c r="U76" s="1" t="str">
        <f>CONCATENATE("Vrednost:"," ",Analiza_PV_MBR_OBJAVA[[#This Row],[Rezultat]]," ",Analiza_PV_MBR_OBJAVA[[#This Row],[Enota]],"     Rezultat: "," *** ",Analiza_PV_MBR_OBJAVA[[#This Row],[Ocena]]," *** ")</f>
        <v xml:space="preserve">Vrednost: 2,2 µg/L     Rezultat:  *** SKLADEN *** </v>
      </c>
    </row>
    <row r="77" spans="1:21" ht="30" x14ac:dyDescent="0.25">
      <c r="A77" s="1">
        <v>1502</v>
      </c>
      <c r="B77" t="s">
        <v>46</v>
      </c>
      <c r="C77" t="s">
        <v>12</v>
      </c>
      <c r="D77" s="1" t="s">
        <v>9</v>
      </c>
      <c r="E77" s="1" t="s">
        <v>90</v>
      </c>
      <c r="F77" s="1" t="s">
        <v>91</v>
      </c>
      <c r="G77" s="3">
        <v>45692</v>
      </c>
      <c r="H77" s="1" t="s">
        <v>101</v>
      </c>
      <c r="I77" s="2" t="s">
        <v>93</v>
      </c>
      <c r="J77" s="1" t="s">
        <v>94</v>
      </c>
      <c r="K77" s="1" t="s">
        <v>16</v>
      </c>
      <c r="L77" s="1" t="s">
        <v>38</v>
      </c>
      <c r="M77" t="s">
        <v>79</v>
      </c>
      <c r="N77" t="s">
        <v>66</v>
      </c>
      <c r="O77">
        <v>2316</v>
      </c>
      <c r="P77"/>
      <c r="Q77">
        <v>97</v>
      </c>
      <c r="R7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9615*** Odzemno mesto: vodohran Ledevnica, pipa</v>
      </c>
      <c r="S7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Bromodiklorometan    Enota: µg/L    Mejna vrednost: /</v>
      </c>
      <c r="U77" s="1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78" spans="1:21" ht="30" x14ac:dyDescent="0.25">
      <c r="A78" s="1">
        <v>1502</v>
      </c>
      <c r="B78" t="s">
        <v>46</v>
      </c>
      <c r="C78" t="s">
        <v>12</v>
      </c>
      <c r="D78" s="1" t="s">
        <v>9</v>
      </c>
      <c r="E78" s="1" t="s">
        <v>90</v>
      </c>
      <c r="F78" s="1" t="s">
        <v>91</v>
      </c>
      <c r="G78" s="3">
        <v>45692</v>
      </c>
      <c r="H78" s="1" t="s">
        <v>102</v>
      </c>
      <c r="I78" s="2" t="s">
        <v>93</v>
      </c>
      <c r="J78" s="1" t="s">
        <v>94</v>
      </c>
      <c r="K78" s="1" t="s">
        <v>16</v>
      </c>
      <c r="L78" s="1" t="s">
        <v>38</v>
      </c>
      <c r="M78" t="s">
        <v>79</v>
      </c>
      <c r="N78" t="s">
        <v>66</v>
      </c>
      <c r="O78">
        <v>2317</v>
      </c>
      <c r="P78"/>
      <c r="Q78">
        <v>98</v>
      </c>
      <c r="R7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9615*** Odzemno mesto: vodohran Ledevnica, pipa</v>
      </c>
      <c r="S7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Dibromoklorometan    Enota: µg/L    Mejna vrednost: /</v>
      </c>
      <c r="U78" s="1" t="str">
        <f>CONCATENATE("Vrednost:"," ",Analiza_PV_MBR_OBJAVA[[#This Row],[Rezultat]]," ",Analiza_PV_MBR_OBJAVA[[#This Row],[Enota]],"     Rezultat: "," *** ",Analiza_PV_MBR_OBJAVA[[#This Row],[Ocena]]," *** ")</f>
        <v xml:space="preserve">Vrednost: &lt;2 µg/L     Rezultat:  *** SKLADEN *** </v>
      </c>
    </row>
    <row r="79" spans="1:21" ht="30" x14ac:dyDescent="0.25">
      <c r="A79" s="1">
        <v>1502</v>
      </c>
      <c r="B79" t="s">
        <v>46</v>
      </c>
      <c r="C79" t="s">
        <v>12</v>
      </c>
      <c r="D79" s="1" t="s">
        <v>9</v>
      </c>
      <c r="E79" s="1" t="s">
        <v>90</v>
      </c>
      <c r="F79" s="1" t="s">
        <v>91</v>
      </c>
      <c r="G79" s="3">
        <v>45692</v>
      </c>
      <c r="H79" s="1" t="s">
        <v>103</v>
      </c>
      <c r="I79" s="2" t="s">
        <v>64</v>
      </c>
      <c r="J79" s="1" t="s">
        <v>15</v>
      </c>
      <c r="K79" s="1" t="s">
        <v>56</v>
      </c>
      <c r="L79" s="1" t="s">
        <v>38</v>
      </c>
      <c r="M79" t="s">
        <v>79</v>
      </c>
      <c r="N79" t="s">
        <v>66</v>
      </c>
      <c r="O79">
        <v>2440</v>
      </c>
      <c r="P79"/>
      <c r="Q79">
        <v>100</v>
      </c>
      <c r="R7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9615*** Odzemno mesto: vodohran Ledevnica, pipa</v>
      </c>
      <c r="S7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7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Permanganatni indeks (oksidativnost)    Enota: mg/L    Mejna vrednost: 5</v>
      </c>
      <c r="U79" s="1" t="str">
        <f>CONCATENATE("Vrednost:"," ",Analiza_PV_MBR_OBJAVA[[#This Row],[Rezultat]]," ",Analiza_PV_MBR_OBJAVA[[#This Row],[Enota]],"     Rezultat: "," *** ",Analiza_PV_MBR_OBJAVA[[#This Row],[Ocena]]," *** ")</f>
        <v xml:space="preserve">Vrednost: 2 mg/L     Rezultat:  *** SKLADEN *** </v>
      </c>
    </row>
    <row r="80" spans="1:21" ht="30" x14ac:dyDescent="0.25">
      <c r="A80" s="1">
        <v>1502</v>
      </c>
      <c r="B80" t="s">
        <v>46</v>
      </c>
      <c r="C80" t="s">
        <v>12</v>
      </c>
      <c r="D80" s="1" t="s">
        <v>9</v>
      </c>
      <c r="E80" s="1" t="s">
        <v>90</v>
      </c>
      <c r="F80" s="1" t="s">
        <v>91</v>
      </c>
      <c r="G80" s="3">
        <v>45692</v>
      </c>
      <c r="H80" s="1" t="s">
        <v>104</v>
      </c>
      <c r="I80" s="2" t="s">
        <v>100</v>
      </c>
      <c r="J80" s="1" t="s">
        <v>94</v>
      </c>
      <c r="K80" s="1" t="s">
        <v>16</v>
      </c>
      <c r="L80" s="1" t="s">
        <v>38</v>
      </c>
      <c r="M80" t="s">
        <v>79</v>
      </c>
      <c r="N80" t="s">
        <v>66</v>
      </c>
      <c r="O80">
        <v>2486</v>
      </c>
      <c r="P80"/>
      <c r="Q80">
        <v>101</v>
      </c>
      <c r="R8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9615*** Odzemno mesto: vodohran Ledevnica, pipa</v>
      </c>
      <c r="S8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Triklorometan (kloroform)    Enota: µg/L    Mejna vrednost: /</v>
      </c>
      <c r="U80" s="1" t="str">
        <f>CONCATENATE("Vrednost:"," ",Analiza_PV_MBR_OBJAVA[[#This Row],[Rezultat]]," ",Analiza_PV_MBR_OBJAVA[[#This Row],[Enota]],"     Rezultat: "," *** ",Analiza_PV_MBR_OBJAVA[[#This Row],[Ocena]]," *** ")</f>
        <v xml:space="preserve">Vrednost: 2,2 µg/L     Rezultat:  *** SKLADEN *** </v>
      </c>
    </row>
    <row r="81" spans="1:21" ht="30" x14ac:dyDescent="0.25">
      <c r="A81" s="1">
        <v>1502</v>
      </c>
      <c r="B81" t="s">
        <v>46</v>
      </c>
      <c r="C81" t="s">
        <v>12</v>
      </c>
      <c r="D81" s="1" t="s">
        <v>9</v>
      </c>
      <c r="E81" s="1" t="s">
        <v>121</v>
      </c>
      <c r="F81" s="1" t="s">
        <v>122</v>
      </c>
      <c r="G81" s="3">
        <v>45692</v>
      </c>
      <c r="H81" s="1" t="s">
        <v>17</v>
      </c>
      <c r="I81" s="2" t="s">
        <v>123</v>
      </c>
      <c r="J81" s="1" t="s">
        <v>18</v>
      </c>
      <c r="K81" s="1" t="s">
        <v>16</v>
      </c>
      <c r="L81" s="1" t="s">
        <v>38</v>
      </c>
      <c r="M81" t="s">
        <v>79</v>
      </c>
      <c r="N81" t="s">
        <v>66</v>
      </c>
      <c r="O81">
        <v>430</v>
      </c>
      <c r="P81">
        <v>1</v>
      </c>
      <c r="Q81">
        <v>23</v>
      </c>
      <c r="R8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9616*** Odzemno mesto: Posavec, Vrtec Posavec, kuhinja, pipa</v>
      </c>
      <c r="S8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81" s="1" t="str">
        <f>CONCATENATE("Vrednost:"," ",Analiza_PV_MBR_OBJAVA[[#This Row],[Rezultat]]," ",Analiza_PV_MBR_OBJAVA[[#This Row],[Enota]],"     Rezultat: "," *** ",Analiza_PV_MBR_OBJAVA[[#This Row],[Ocena]]," *** ")</f>
        <v xml:space="preserve">Vrednost: 6,9 °C     Rezultat:  *** SKLADEN *** </v>
      </c>
    </row>
    <row r="82" spans="1:21" ht="30" x14ac:dyDescent="0.25">
      <c r="A82" s="1">
        <v>1502</v>
      </c>
      <c r="B82" t="s">
        <v>46</v>
      </c>
      <c r="C82" t="s">
        <v>12</v>
      </c>
      <c r="D82" s="1" t="s">
        <v>9</v>
      </c>
      <c r="E82" s="1" t="s">
        <v>121</v>
      </c>
      <c r="F82" s="1" t="s">
        <v>122</v>
      </c>
      <c r="G82" s="3">
        <v>45692</v>
      </c>
      <c r="H82" s="1" t="s">
        <v>14</v>
      </c>
      <c r="I82" s="2" t="s">
        <v>59</v>
      </c>
      <c r="J82" s="1" t="s">
        <v>15</v>
      </c>
      <c r="K82" s="1" t="s">
        <v>16</v>
      </c>
      <c r="L82" s="1" t="s">
        <v>38</v>
      </c>
      <c r="M82" t="s">
        <v>79</v>
      </c>
      <c r="N82" t="s">
        <v>66</v>
      </c>
      <c r="O82">
        <v>412</v>
      </c>
      <c r="P82">
        <v>5</v>
      </c>
      <c r="Q82">
        <v>21</v>
      </c>
      <c r="R8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9616*** Odzemno mesto: Posavec, Vrtec Posavec, kuhinja, pipa</v>
      </c>
      <c r="S8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5 Parameter: Klor-prosti    Enota: mg/L    Mejna vrednost: /</v>
      </c>
      <c r="U82" s="1" t="str">
        <f>CONCATENATE("Vrednost:"," ",Analiza_PV_MBR_OBJAVA[[#This Row],[Rezultat]]," ",Analiza_PV_MBR_OBJAVA[[#This Row],[Enota]],"     Rezultat: "," *** ",Analiza_PV_MBR_OBJAVA[[#This Row],[Ocena]]," *** ")</f>
        <v xml:space="preserve">Vrednost: 0,03 mg/L     Rezultat:  *** SKLADEN *** </v>
      </c>
    </row>
    <row r="83" spans="1:21" ht="30" x14ac:dyDescent="0.25">
      <c r="A83" s="1">
        <v>1502</v>
      </c>
      <c r="B83" t="s">
        <v>46</v>
      </c>
      <c r="C83" t="s">
        <v>12</v>
      </c>
      <c r="D83" s="1" t="s">
        <v>9</v>
      </c>
      <c r="E83" s="1" t="s">
        <v>121</v>
      </c>
      <c r="F83" s="1" t="s">
        <v>122</v>
      </c>
      <c r="G83" s="3">
        <v>45692</v>
      </c>
      <c r="H83" s="1" t="s">
        <v>19</v>
      </c>
      <c r="I83" s="2" t="s">
        <v>60</v>
      </c>
      <c r="K83" s="1" t="s">
        <v>16</v>
      </c>
      <c r="L83" s="1" t="s">
        <v>38</v>
      </c>
      <c r="M83" t="s">
        <v>79</v>
      </c>
      <c r="N83" t="s">
        <v>66</v>
      </c>
      <c r="O83">
        <v>1416</v>
      </c>
      <c r="P83">
        <v>7</v>
      </c>
      <c r="Q83">
        <v>74</v>
      </c>
      <c r="R8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9616*** Odzemno mesto: Posavec, Vrtec Posavec, kuhinja, pipa</v>
      </c>
      <c r="S8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83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84" spans="1:21" ht="30" x14ac:dyDescent="0.25">
      <c r="A84" s="1">
        <v>1502</v>
      </c>
      <c r="B84" t="s">
        <v>46</v>
      </c>
      <c r="C84" t="s">
        <v>12</v>
      </c>
      <c r="D84" s="1" t="s">
        <v>9</v>
      </c>
      <c r="E84" s="1" t="s">
        <v>121</v>
      </c>
      <c r="F84" s="1" t="s">
        <v>122</v>
      </c>
      <c r="G84" s="3">
        <v>45692</v>
      </c>
      <c r="H84" s="1" t="s">
        <v>22</v>
      </c>
      <c r="I84" s="2" t="s">
        <v>20</v>
      </c>
      <c r="J84" s="1" t="s">
        <v>21</v>
      </c>
      <c r="K84" s="1" t="s">
        <v>20</v>
      </c>
      <c r="L84" s="1" t="s">
        <v>38</v>
      </c>
      <c r="M84" t="s">
        <v>79</v>
      </c>
      <c r="N84" t="s">
        <v>66</v>
      </c>
      <c r="O84">
        <v>2027</v>
      </c>
      <c r="P84">
        <v>8</v>
      </c>
      <c r="Q84">
        <v>84</v>
      </c>
      <c r="R8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9616*** Odzemno mesto: Posavec, Vrtec Posavec, kuhinja, pipa</v>
      </c>
      <c r="S8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8 Parameter: Escherichia coli    Enota: CFU/100 mL    Mejna vrednost: 0</v>
      </c>
      <c r="U84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85" spans="1:21" ht="30" x14ac:dyDescent="0.25">
      <c r="A85" s="1">
        <v>1502</v>
      </c>
      <c r="B85" t="s">
        <v>46</v>
      </c>
      <c r="C85" t="s">
        <v>12</v>
      </c>
      <c r="D85" s="1" t="s">
        <v>9</v>
      </c>
      <c r="E85" s="1" t="s">
        <v>121</v>
      </c>
      <c r="F85" s="1" t="s">
        <v>122</v>
      </c>
      <c r="G85" s="3">
        <v>45692</v>
      </c>
      <c r="H85" s="1" t="s">
        <v>23</v>
      </c>
      <c r="I85" s="2" t="s">
        <v>20</v>
      </c>
      <c r="J85" s="1" t="s">
        <v>21</v>
      </c>
      <c r="K85" s="1" t="s">
        <v>20</v>
      </c>
      <c r="L85" s="1" t="s">
        <v>38</v>
      </c>
      <c r="M85" t="s">
        <v>79</v>
      </c>
      <c r="N85" t="s">
        <v>66</v>
      </c>
      <c r="O85">
        <v>2041</v>
      </c>
      <c r="P85">
        <v>9</v>
      </c>
      <c r="Q85">
        <v>86</v>
      </c>
      <c r="R85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9616*** Odzemno mesto: Posavec, Vrtec Posavec, kuhinja, pipa</v>
      </c>
      <c r="S85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5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9 Parameter: Koliformne bakterije    Enota: CFU/100 mL    Mejna vrednost: 0</v>
      </c>
      <c r="U85" s="1" t="str">
        <f>CONCATENATE("Vrednost:"," ",Analiza_PV_MBR_OBJAVA[[#This Row],[Rezultat]]," ",Analiza_PV_MBR_OBJAVA[[#This Row],[Enota]],"     Rezultat: "," *** ",Analiza_PV_MBR_OBJAVA[[#This Row],[Ocena]]," *** ")</f>
        <v xml:space="preserve">Vrednost: 0 CFU/100 mL     Rezultat:  *** SKLADEN *** </v>
      </c>
    </row>
    <row r="86" spans="1:21" ht="30" x14ac:dyDescent="0.25">
      <c r="A86" s="1">
        <v>1502</v>
      </c>
      <c r="B86" t="s">
        <v>46</v>
      </c>
      <c r="C86" t="s">
        <v>12</v>
      </c>
      <c r="D86" s="1" t="s">
        <v>9</v>
      </c>
      <c r="E86" s="1" t="s">
        <v>121</v>
      </c>
      <c r="F86" s="1" t="s">
        <v>122</v>
      </c>
      <c r="G86" s="3">
        <v>45692</v>
      </c>
      <c r="H86" s="1" t="s">
        <v>24</v>
      </c>
      <c r="I86" s="2" t="s">
        <v>20</v>
      </c>
      <c r="J86" s="1" t="s">
        <v>11</v>
      </c>
      <c r="K86" s="1" t="s">
        <v>12</v>
      </c>
      <c r="L86" s="1" t="s">
        <v>38</v>
      </c>
      <c r="M86" t="s">
        <v>79</v>
      </c>
      <c r="N86" t="s">
        <v>66</v>
      </c>
      <c r="O86">
        <v>2067</v>
      </c>
      <c r="P86">
        <v>15</v>
      </c>
      <c r="Q86">
        <v>89</v>
      </c>
      <c r="R86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9616*** Odzemno mesto: Posavec, Vrtec Posavec, kuhinja, pipa</v>
      </c>
      <c r="S86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6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86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87" spans="1:21" ht="30" x14ac:dyDescent="0.25">
      <c r="A87" s="1">
        <v>1502</v>
      </c>
      <c r="B87" t="s">
        <v>46</v>
      </c>
      <c r="C87" t="s">
        <v>12</v>
      </c>
      <c r="D87" s="1" t="s">
        <v>9</v>
      </c>
      <c r="E87" s="1" t="s">
        <v>121</v>
      </c>
      <c r="F87" s="1" t="s">
        <v>122</v>
      </c>
      <c r="G87" s="3">
        <v>45692</v>
      </c>
      <c r="H87" s="1" t="s">
        <v>10</v>
      </c>
      <c r="I87" s="2" t="s">
        <v>20</v>
      </c>
      <c r="J87" s="1" t="s">
        <v>11</v>
      </c>
      <c r="K87" s="1" t="s">
        <v>12</v>
      </c>
      <c r="L87" s="1" t="s">
        <v>38</v>
      </c>
      <c r="M87" t="s">
        <v>79</v>
      </c>
      <c r="N87" t="s">
        <v>66</v>
      </c>
      <c r="O87">
        <v>2068</v>
      </c>
      <c r="P87">
        <v>16</v>
      </c>
      <c r="Q87">
        <v>91</v>
      </c>
      <c r="R87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9616*** Odzemno mesto: Posavec, Vrtec Posavec, kuhinja, pipa</v>
      </c>
      <c r="S87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7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87" s="1" t="str">
        <f>CONCATENATE("Vrednost:"," ",Analiza_PV_MBR_OBJAVA[[#This Row],[Rezultat]]," ",Analiza_PV_MBR_OBJAVA[[#This Row],[Enota]],"     Rezultat: "," *** ",Analiza_PV_MBR_OBJAVA[[#This Row],[Ocena]]," *** ")</f>
        <v xml:space="preserve">Vrednost: 0 CFU/mL     Rezultat:  *** SKLADEN *** </v>
      </c>
    </row>
    <row r="88" spans="1:21" ht="30" x14ac:dyDescent="0.25">
      <c r="A88" s="1">
        <v>1502</v>
      </c>
      <c r="B88" t="s">
        <v>46</v>
      </c>
      <c r="C88" t="s">
        <v>12</v>
      </c>
      <c r="D88" s="1" t="s">
        <v>9</v>
      </c>
      <c r="E88" s="1" t="s">
        <v>124</v>
      </c>
      <c r="F88" s="1" t="s">
        <v>125</v>
      </c>
      <c r="G88" s="3">
        <v>45692</v>
      </c>
      <c r="H88" s="1" t="s">
        <v>17</v>
      </c>
      <c r="I88" s="2" t="s">
        <v>127</v>
      </c>
      <c r="J88" s="1" t="s">
        <v>18</v>
      </c>
      <c r="K88" s="1" t="s">
        <v>16</v>
      </c>
      <c r="L88" s="1" t="s">
        <v>38</v>
      </c>
      <c r="M88" t="s">
        <v>79</v>
      </c>
      <c r="N88" t="s">
        <v>66</v>
      </c>
      <c r="O88">
        <v>430</v>
      </c>
      <c r="P88">
        <v>1</v>
      </c>
      <c r="Q88">
        <v>23</v>
      </c>
      <c r="R88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9617*** Odzemno mesto: Lancovo, rezervna vrtina Lancovo pred pripravo, pipa</v>
      </c>
      <c r="S88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8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 Parameter: Temperatura vode    Enota: °C    Mejna vrednost: /</v>
      </c>
      <c r="U88" s="1" t="str">
        <f>CONCATENATE("Vrednost:"," ",Analiza_PV_MBR_OBJAVA[[#This Row],[Rezultat]]," ",Analiza_PV_MBR_OBJAVA[[#This Row],[Enota]],"     Rezultat: "," *** ",Analiza_PV_MBR_OBJAVA[[#This Row],[Ocena]]," *** ")</f>
        <v xml:space="preserve">Vrednost: 10 °C     Rezultat:  *** SKLADEN *** </v>
      </c>
    </row>
    <row r="89" spans="1:21" ht="30" x14ac:dyDescent="0.25">
      <c r="A89" s="1">
        <v>1502</v>
      </c>
      <c r="B89" t="s">
        <v>46</v>
      </c>
      <c r="C89" t="s">
        <v>12</v>
      </c>
      <c r="D89" s="1" t="s">
        <v>9</v>
      </c>
      <c r="E89" s="1" t="s">
        <v>124</v>
      </c>
      <c r="F89" s="1" t="s">
        <v>125</v>
      </c>
      <c r="G89" s="3">
        <v>45692</v>
      </c>
      <c r="H89" s="1" t="s">
        <v>19</v>
      </c>
      <c r="I89" s="2" t="s">
        <v>60</v>
      </c>
      <c r="K89" s="1" t="s">
        <v>16</v>
      </c>
      <c r="L89" s="1" t="s">
        <v>38</v>
      </c>
      <c r="M89" t="s">
        <v>79</v>
      </c>
      <c r="N89" t="s">
        <v>66</v>
      </c>
      <c r="O89">
        <v>1416</v>
      </c>
      <c r="P89">
        <v>7</v>
      </c>
      <c r="Q89">
        <v>74</v>
      </c>
      <c r="R89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9617*** Odzemno mesto: Lancovo, rezervna vrtina Lancovo pred pripravo, pipa</v>
      </c>
      <c r="S89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89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7 Parameter: Vonj    Enota:     Mejna vrednost: /</v>
      </c>
      <c r="U89" s="1" t="str">
        <f>CONCATENATE("Vrednost:"," ",Analiza_PV_MBR_OBJAVA[[#This Row],[Rezultat]]," ",Analiza_PV_MBR_OBJAVA[[#This Row],[Enota]],"     Rezultat: "," *** ",Analiza_PV_MBR_OBJAVA[[#This Row],[Ocena]]," *** ")</f>
        <v xml:space="preserve">Vrednost: brez posebnosti      Rezultat:  *** SKLADEN *** </v>
      </c>
    </row>
    <row r="90" spans="1:21" ht="30" x14ac:dyDescent="0.25">
      <c r="A90" s="1">
        <v>1502</v>
      </c>
      <c r="B90" t="s">
        <v>46</v>
      </c>
      <c r="C90" t="s">
        <v>12</v>
      </c>
      <c r="D90" s="1" t="s">
        <v>9</v>
      </c>
      <c r="E90" s="1" t="s">
        <v>124</v>
      </c>
      <c r="F90" s="1" t="s">
        <v>125</v>
      </c>
      <c r="G90" s="3">
        <v>45692</v>
      </c>
      <c r="H90" s="1" t="s">
        <v>72</v>
      </c>
      <c r="I90" s="2" t="s">
        <v>20</v>
      </c>
      <c r="J90" s="1" t="s">
        <v>68</v>
      </c>
      <c r="K90" s="1" t="s">
        <v>16</v>
      </c>
      <c r="L90" s="1" t="s">
        <v>38</v>
      </c>
      <c r="M90" t="s">
        <v>79</v>
      </c>
      <c r="N90" t="s">
        <v>66</v>
      </c>
      <c r="O90">
        <v>2026</v>
      </c>
      <c r="P90">
        <v>11</v>
      </c>
      <c r="Q90">
        <v>83</v>
      </c>
      <c r="R90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9617*** Odzemno mesto: Lancovo, rezervna vrtina Lancovo pred pripravo, pipa</v>
      </c>
      <c r="S90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0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11 Parameter: Enterokoki MPN    Enota: MPN/100 mL    Mejna vrednost: /</v>
      </c>
      <c r="U90" s="1" t="str">
        <f>CONCATENATE("Vrednost:"," ",Analiza_PV_MBR_OBJAVA[[#This Row],[Rezultat]]," ",Analiza_PV_MBR_OBJAVA[[#This Row],[Enota]],"     Rezultat: "," *** ",Analiza_PV_MBR_OBJAVA[[#This Row],[Ocena]]," *** ")</f>
        <v xml:space="preserve">Vrednost: 0 MPN/100 mL     Rezultat:  *** SKLADEN *** </v>
      </c>
    </row>
    <row r="91" spans="1:21" ht="30" x14ac:dyDescent="0.25">
      <c r="A91" s="1">
        <v>1502</v>
      </c>
      <c r="B91" t="s">
        <v>46</v>
      </c>
      <c r="C91" t="s">
        <v>12</v>
      </c>
      <c r="D91" s="1" t="s">
        <v>9</v>
      </c>
      <c r="E91" s="1" t="s">
        <v>124</v>
      </c>
      <c r="F91" s="1" t="s">
        <v>125</v>
      </c>
      <c r="G91" s="3">
        <v>45692</v>
      </c>
      <c r="H91" s="1" t="s">
        <v>24</v>
      </c>
      <c r="I91" s="2" t="s">
        <v>128</v>
      </c>
      <c r="J91" s="1" t="s">
        <v>11</v>
      </c>
      <c r="K91" s="1" t="s">
        <v>12</v>
      </c>
      <c r="L91" s="1" t="s">
        <v>38</v>
      </c>
      <c r="M91" t="s">
        <v>79</v>
      </c>
      <c r="N91" t="s">
        <v>66</v>
      </c>
      <c r="O91">
        <v>2067</v>
      </c>
      <c r="P91">
        <v>15</v>
      </c>
      <c r="Q91">
        <v>89</v>
      </c>
      <c r="R91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9617*** Odzemno mesto: Lancovo, rezervna vrtina Lancovo pred pripravo, pipa</v>
      </c>
      <c r="S91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1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15 Parameter: Število kolonij pri 22 °C    Enota: CFU/mL    Mejna vrednost: 100</v>
      </c>
      <c r="U91" s="1" t="str">
        <f>CONCATENATE("Vrednost:"," ",Analiza_PV_MBR_OBJAVA[[#This Row],[Rezultat]]," ",Analiza_PV_MBR_OBJAVA[[#This Row],[Enota]],"     Rezultat: "," *** ",Analiza_PV_MBR_OBJAVA[[#This Row],[Ocena]]," *** ")</f>
        <v xml:space="preserve">Vrednost: 170 CFU/mL     Rezultat:  *** SKLADEN *** </v>
      </c>
    </row>
    <row r="92" spans="1:21" ht="30" x14ac:dyDescent="0.25">
      <c r="A92" s="1">
        <v>1502</v>
      </c>
      <c r="B92" t="s">
        <v>46</v>
      </c>
      <c r="C92" t="s">
        <v>12</v>
      </c>
      <c r="D92" s="1" t="s">
        <v>9</v>
      </c>
      <c r="E92" s="1" t="s">
        <v>124</v>
      </c>
      <c r="F92" s="1" t="s">
        <v>125</v>
      </c>
      <c r="G92" s="3">
        <v>45692</v>
      </c>
      <c r="H92" s="1" t="s">
        <v>10</v>
      </c>
      <c r="I92" s="2" t="s">
        <v>75</v>
      </c>
      <c r="J92" s="1" t="s">
        <v>11</v>
      </c>
      <c r="K92" s="1" t="s">
        <v>12</v>
      </c>
      <c r="L92" s="1" t="s">
        <v>38</v>
      </c>
      <c r="M92" t="s">
        <v>79</v>
      </c>
      <c r="N92" t="s">
        <v>66</v>
      </c>
      <c r="O92">
        <v>2068</v>
      </c>
      <c r="P92">
        <v>16</v>
      </c>
      <c r="Q92">
        <v>91</v>
      </c>
      <c r="R92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9617*** Odzemno mesto: Lancovo, rezervna vrtina Lancovo pred pripravo, pipa</v>
      </c>
      <c r="S92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2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>16 Parameter: Število kolonij pri 36 °C    Enota: CFU/mL    Mejna vrednost: 100</v>
      </c>
      <c r="U92" s="1" t="str">
        <f>CONCATENATE("Vrednost:"," ",Analiza_PV_MBR_OBJAVA[[#This Row],[Rezultat]]," ",Analiza_PV_MBR_OBJAVA[[#This Row],[Enota]],"     Rezultat: "," *** ",Analiza_PV_MBR_OBJAVA[[#This Row],[Ocena]]," *** ")</f>
        <v xml:space="preserve">Vrednost: 16 CFU/mL     Rezultat:  *** SKLADEN *** </v>
      </c>
    </row>
    <row r="93" spans="1:21" ht="30" x14ac:dyDescent="0.25">
      <c r="A93" s="1">
        <v>1502</v>
      </c>
      <c r="B93" t="s">
        <v>46</v>
      </c>
      <c r="C93" t="s">
        <v>12</v>
      </c>
      <c r="D93" s="1" t="s">
        <v>9</v>
      </c>
      <c r="E93" s="1" t="s">
        <v>124</v>
      </c>
      <c r="F93" s="1" t="s">
        <v>125</v>
      </c>
      <c r="G93" s="3">
        <v>45692</v>
      </c>
      <c r="H93" s="1" t="s">
        <v>67</v>
      </c>
      <c r="I93" s="2" t="s">
        <v>20</v>
      </c>
      <c r="J93" s="1" t="s">
        <v>68</v>
      </c>
      <c r="K93" s="1" t="s">
        <v>16</v>
      </c>
      <c r="L93" s="1" t="s">
        <v>38</v>
      </c>
      <c r="M93" t="s">
        <v>79</v>
      </c>
      <c r="N93" t="s">
        <v>66</v>
      </c>
      <c r="O93">
        <v>2032</v>
      </c>
      <c r="P93"/>
      <c r="Q93">
        <v>85</v>
      </c>
      <c r="R93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9617*** Odzemno mesto: Lancovo, rezervna vrtina Lancovo pred pripravo, pipa</v>
      </c>
      <c r="S93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3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Escherichia coli MPN    Enota: MPN/100 mL    Mejna vrednost: /</v>
      </c>
      <c r="U93" s="1" t="str">
        <f>CONCATENATE("Vrednost:"," ",Analiza_PV_MBR_OBJAVA[[#This Row],[Rezultat]]," ",Analiza_PV_MBR_OBJAVA[[#This Row],[Enota]],"     Rezultat: "," *** ",Analiza_PV_MBR_OBJAVA[[#This Row],[Ocena]]," *** ")</f>
        <v xml:space="preserve">Vrednost: 0 MPN/100 mL     Rezultat:  *** SKLADEN *** </v>
      </c>
    </row>
    <row r="94" spans="1:21" ht="30" x14ac:dyDescent="0.25">
      <c r="A94" s="1">
        <v>1502</v>
      </c>
      <c r="B94" t="s">
        <v>46</v>
      </c>
      <c r="C94" t="s">
        <v>12</v>
      </c>
      <c r="D94" s="1" t="s">
        <v>9</v>
      </c>
      <c r="E94" s="1" t="s">
        <v>124</v>
      </c>
      <c r="F94" s="1" t="s">
        <v>125</v>
      </c>
      <c r="G94" s="3">
        <v>45692</v>
      </c>
      <c r="H94" s="1" t="s">
        <v>69</v>
      </c>
      <c r="I94" s="2" t="s">
        <v>126</v>
      </c>
      <c r="J94" s="1" t="s">
        <v>68</v>
      </c>
      <c r="K94" s="1" t="s">
        <v>16</v>
      </c>
      <c r="L94" s="1" t="s">
        <v>70</v>
      </c>
      <c r="M94" t="s">
        <v>79</v>
      </c>
      <c r="N94" t="s">
        <v>66</v>
      </c>
      <c r="O94">
        <v>2042</v>
      </c>
      <c r="P94"/>
      <c r="Q94">
        <v>87</v>
      </c>
      <c r="R94" s="1" t="str">
        <f>CONCATENATE("Datum: ",TEXT(Analiza_PV_MBR_OBJAVA[[#This Row],[DatumOdvzema]],"d.mm.yyyy")," *** ","Lab. Št: ",Analiza_PV_MBR_OBJAVA[[#This Row],[LabSt]],"*** ","Odzemno mesto: ",Analiza_PV_MBR_OBJAVA[[#This Row],[MestoOdvzema]])</f>
        <v>Datum: 4.02.2025 *** Lab. Št: 9617*** Odzemno mesto: Lancovo, rezervna vrtina Lancovo pred pripravo, pipa</v>
      </c>
      <c r="S94" s="1" t="str">
        <f>CONCATENATE("(",Analiza_PV_MBR_OBJAVA[[#This Row],[Koda_podsistema_obmocje]],")","(",Analiza_PV_MBR_OBJAVA[[#This Row],[Koda_podsistema]],")    ",Analiza_PV_MBR_OBJAVA[[#This Row],[Obmocje]],"    ")</f>
        <v xml:space="preserve">(20)(1502)    Vodovod Radovljica    </v>
      </c>
      <c r="T94" s="1" t="str">
        <f>CONCATENATE(Analiza_PV_MBR_OBJAVA[[#This Row],[ID_zap_KR]]," ","Parameter:"," ",Analiza_PV_MBR_OBJAVA[[#This Row],[Parameter]],"    Enota: ",Analiza_PV_MBR_OBJAVA[[#This Row],[Enota]],"    ","Mejna vrednost:",""," ",(Analiza_PV_MBR_OBJAVA[[#This Row],[MejnaVrednost]]))</f>
        <v xml:space="preserve"> Parameter: Koliformne bakterije MPN    Enota: MPN/100 mL    Mejna vrednost: /</v>
      </c>
      <c r="U94" s="1" t="str">
        <f>CONCATENATE("Vrednost:"," ",Analiza_PV_MBR_OBJAVA[[#This Row],[Rezultat]]," ",Analiza_PV_MBR_OBJAVA[[#This Row],[Enota]],"     Rezultat: "," *** ",Analiza_PV_MBR_OBJAVA[[#This Row],[Ocena]]," *** ")</f>
        <v xml:space="preserve">Vrednost: 40,6 MPN/100 mL     Rezultat:  *** NESKLADEN *** </v>
      </c>
    </row>
    <row r="95" spans="1:21" ht="15" x14ac:dyDescent="0.25"/>
    <row r="96" spans="1:21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3 e e 4 1 5 f - 3 3 a d - 4 1 3 8 - a a f 9 - 5 9 b 0 8 3 f 9 3 6 d 3 "   x m l n s = " h t t p : / / s c h e m a s . m i c r o s o f t . c o m / D a t a M a s h u p " > A A A A A B U D A A B Q S w M E F A A C A A g A e V 5 k W l S z 2 2 S l A A A A 9 g A A A B I A H A B D b 2 5 m a W c v U G F j a 2 F n Z S 5 4 b W w g o h g A K K A U A A A A A A A A A A A A A A A A A A A A A A A A A A A A h Y 8 x D o I w G I W v Q r r T l m o M I T 9 l c D K R x I T E u D a l Q i M U Q 4 v l b g 4 e y S u I U d T N 8 X 3 v G 9 6 7 X 2 + Q j W 0 T X F R v d W d S F G G K A m V k V 2 p T p W h w x z B G G Y e d k C d R q W C S j U 1 G W 6 a o d u 6 c E O K 9 x 3 6 B u 7 4 i j N K I H P J t I W v V C v S R 9 X 8 5 1 M Y 6 Y a R C H P a v M Z z h i C 3 x i s W Y A p k h 5 N p 8 B T b t f b Y / E N Z D 4 4 Z e c d u E x Q b I H I G 8 P / A H U E s D B B Q A A g A I A H l e Z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5 X m R a K I p H u A 4 A A A A R A A A A E w A c A E Z v c m 1 1 b G F z L 1 N l Y 3 R p b 2 4 x L m 0 g o h g A K K A U A A A A A A A A A A A A A A A A A A A A A A A A A A A A K 0 5 N L s n M z 1 M I h t C G 1 g B Q S w E C L Q A U A A I A C A B 5 X m R a V L P b Z K U A A A D 2 A A A A E g A A A A A A A A A A A A A A A A A A A A A A Q 2 9 u Z m l n L 1 B h Y 2 t h Z 2 U u e G 1 s U E s B A i 0 A F A A C A A g A e V 5 k W g / K 6 a u k A A A A 6 Q A A A B M A A A A A A A A A A A A A A A A A 8 Q A A A F t D b 2 5 0 Z W 5 0 X 1 R 5 c G V z X S 5 4 b W x Q S w E C L Q A U A A I A C A B 5 X m R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O E d Y c a / C x k q W c I 0 H q J y Q 6 g A A A A A C A A A A A A A Q Z g A A A A E A A C A A A A A 3 D L 9 d U F b t 6 2 M F 5 o u s K I s Q h t E b n A H 4 k h 3 O 3 X v B q 5 r 3 R A A A A A A O g A A A A A I A A C A A A A A h v l e H i U m b r A U u s E W x b 4 + C L C H a S 0 y E J h y B i k l L g y r r u l A A A A A T N 8 q A B T 9 e y X J A y z 7 v Y r s y D G k G I q Z n P S D J h f E U R k 3 n / q r h O Q F c g Z o c C n k R z N 0 2 k h s 8 u o n U A t h i N M Z 4 b a U H T L d F / b R x 3 V M K g 4 f N 0 6 X s f T f h 0 E A A A A B 8 g z W 5 s q l c z 2 w 5 I / V i h 7 D f Q G X I 4 Y 8 9 f N z g 8 W x I 3 l i / Y + Z I v h / q a 3 x z Q y y V 9 O E 6 u 0 / e N J c 7 X d X v 9 H i 2 U a 2 7 n U M Y < / D a t a M a s h u p > 
</file>

<file path=customXml/itemProps1.xml><?xml version="1.0" encoding="utf-8"?>
<ds:datastoreItem xmlns:ds="http://schemas.openxmlformats.org/officeDocument/2006/customXml" ds:itemID="{54E06EF8-8736-4A0D-A0B0-075979709E4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WEB</vt:lpstr>
      <vt:lpstr>Analiza_PV_MBR_OBJAVA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 Gašperin</dc:creator>
  <cp:lastModifiedBy>Bojan Gašperin</cp:lastModifiedBy>
  <cp:lastPrinted>2024-02-04T17:25:59Z</cp:lastPrinted>
  <dcterms:created xsi:type="dcterms:W3CDTF">2024-01-10T14:02:46Z</dcterms:created>
  <dcterms:modified xsi:type="dcterms:W3CDTF">2025-03-04T10:52:46Z</dcterms:modified>
</cp:coreProperties>
</file>